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明细" sheetId="1" r:id="rId1"/>
  </sheets>
  <definedNames>
    <definedName name="OLE_LINK2" localSheetId="0">'附件2明细'!#REF!</definedName>
    <definedName name="_xlnm.Print_Titles" localSheetId="0">'附件2明细'!$4:$5</definedName>
    <definedName name="_xlnm._FilterDatabase" localSheetId="0" hidden="1">'附件2明细'!$A$5:$U$147</definedName>
  </definedNames>
  <calcPr fullCalcOnLoad="1"/>
</workbook>
</file>

<file path=xl/sharedStrings.xml><?xml version="1.0" encoding="utf-8"?>
<sst xmlns="http://schemas.openxmlformats.org/spreadsheetml/2006/main" count="1696" uniqueCount="681">
  <si>
    <t>附件</t>
  </si>
  <si>
    <t xml:space="preserve">方城县2023年统筹整合财政涉农资金巩固拓展脱贫攻坚成果衔接推进乡村振兴实施方案项目明细表 </t>
  </si>
  <si>
    <t>项目序号</t>
  </si>
  <si>
    <t>建设性质</t>
  </si>
  <si>
    <t>项目类别</t>
  </si>
  <si>
    <t>项目名称</t>
  </si>
  <si>
    <t>（建设任务）</t>
  </si>
  <si>
    <t>补助标准</t>
  </si>
  <si>
    <t>实施地点</t>
  </si>
  <si>
    <t>项目村</t>
  </si>
  <si>
    <t>投入资金规模</t>
  </si>
  <si>
    <t>责任
单位</t>
  </si>
  <si>
    <t>绩效目标</t>
  </si>
  <si>
    <t>带贫机制</t>
  </si>
  <si>
    <t>时间进度计划</t>
  </si>
  <si>
    <t>备注</t>
  </si>
  <si>
    <t>合计</t>
  </si>
  <si>
    <t>中央
资金</t>
  </si>
  <si>
    <t>省级
资金</t>
  </si>
  <si>
    <t>市级资金</t>
  </si>
  <si>
    <t>县级资金</t>
  </si>
  <si>
    <t>招投标
时间</t>
  </si>
  <si>
    <t>开工时间</t>
  </si>
  <si>
    <t>完工时间</t>
  </si>
  <si>
    <t>验收
时间</t>
  </si>
  <si>
    <t>总  计（122个项目）</t>
  </si>
  <si>
    <t>一、农村基础设施建设类项目（77个）</t>
  </si>
  <si>
    <t>1.乡镇基础设施项目（16个）</t>
  </si>
  <si>
    <t>新建</t>
  </si>
  <si>
    <t>基础设施</t>
  </si>
  <si>
    <t>2023年度方城县博望镇李庄道路建设项目</t>
  </si>
  <si>
    <t>新修博望李庄村道路宽3米的长130米，宽3.5米的长1630米，宽4米的长728米，厚0.18米c25商混。塑料养护膜，锯缝机切缝，每5米一道。</t>
  </si>
  <si>
    <t>125/平</t>
  </si>
  <si>
    <t>博望李庄</t>
  </si>
  <si>
    <t>博望镇政府</t>
  </si>
  <si>
    <t>改善村内基础设施，惠及李庄村群众，惠及脱贫人口35户79人。</t>
  </si>
  <si>
    <t>项目实施后，村基础设施进一步改善，群众居住环境进一步提升。惠及脱贫人口35户79人。</t>
  </si>
  <si>
    <t>2023年3月-4月</t>
  </si>
  <si>
    <t>2023年4月-5月</t>
  </si>
  <si>
    <t>2023年8月-9月</t>
  </si>
  <si>
    <t>2023年10月-11月</t>
  </si>
  <si>
    <t>2023年度方城县博望镇白庄道路建设</t>
  </si>
  <si>
    <t>新修博望白庄村道路宽3米的长2432米，宽4米的长226米，宽4.5米的长118米，宽6米的长39米，厚0.18米c25商混。塑料养护膜，锯缝机切缝，每5米一道。</t>
  </si>
  <si>
    <t>博望白庄</t>
  </si>
  <si>
    <t>改善村内基础设施，惠及白庄村群众，惠及脱贫人口19户49人。</t>
  </si>
  <si>
    <t>项目实施后，村基础设施进一步改善，群众居住环境进一步提升。惠及脱贫人口19户49人。</t>
  </si>
  <si>
    <t>2023年度方城县杨楼镇河沟村道路项目</t>
  </si>
  <si>
    <t>新建余家庄647米、宽4米、路基扩宽挖运土方812立方；宗岗道路154米、宽3.5米。以上道路C25商砼、厚0.18米，含路基整平压实。</t>
  </si>
  <si>
    <t>杨楼镇</t>
  </si>
  <si>
    <t>河沟村</t>
  </si>
  <si>
    <t>杨楼镇政府</t>
  </si>
  <si>
    <t>方便全村302户1093人（脱贫户41户，89人）生产生活出行。</t>
  </si>
  <si>
    <t>不需招标</t>
  </si>
  <si>
    <t>2023年度方城县柳河镇宋庄村道路建设项目</t>
  </si>
  <si>
    <t>新修水泥商砼道路2500米，宽度4.5米，厚度18厘米。</t>
  </si>
  <si>
    <t>柳河镇</t>
  </si>
  <si>
    <t>宋庄村</t>
  </si>
  <si>
    <t>柳河镇政府</t>
  </si>
  <si>
    <t>改善村内基础设施，改善柳河镇宋庄村413户1454人，其中脱贫户47户97人，监测户5户21人群众出行，服务宋庄养牛场项目，提高群众满意度。</t>
  </si>
  <si>
    <t>方便柳河镇宋庄村413户1454人，其中脱贫户47户97人，监测户5户21人群众出行，服务宋庄养牛场项目。</t>
  </si>
  <si>
    <t>2023年度方城县柳河镇金庄村道路建设项目</t>
  </si>
  <si>
    <t>新修水泥商砼道路1800米，宽度4.5米，厚度18厘米。</t>
  </si>
  <si>
    <t>金庄村</t>
  </si>
  <si>
    <t>改善村内基础设施，改善柳河镇金庄村556户1170人，其中脱贫户36户48人出行问题，提高群众满意度。</t>
  </si>
  <si>
    <t>有效解决柳河镇金庄村556户1170人，其中脱贫户36户48人出行问题。</t>
  </si>
  <si>
    <t>2023年度方城县柳河镇景湾村通村桥梁项目</t>
  </si>
  <si>
    <t>建设桥梁及辅路75米，宽5米。</t>
  </si>
  <si>
    <t>景湾村</t>
  </si>
  <si>
    <t>改善村内基础设施，改善柳河镇景湾村716户3009人群众出行，其中脱贫户77户133人，监测户6户16人，解决群众出行，提高群众满意度。</t>
  </si>
  <si>
    <t>便利柳河镇景湾村716户3009人群众出行，其中脱贫户77户133人，监测户6户16人，解决群众出行。</t>
  </si>
  <si>
    <t>2023年度方城县赵河镇三张村道路建设项目</t>
  </si>
  <si>
    <t>新建赵河镇三张村至博望镇安庄村道路，长3000米，宽4米，厚18CM，C25商砼，塑料薄膜养护，每隔5M一道缩缝，路基踏平压实。</t>
  </si>
  <si>
    <t>赵河镇</t>
  </si>
  <si>
    <t>三张村</t>
  </si>
  <si>
    <t>赵河镇政府</t>
  </si>
  <si>
    <t>产出全部完成，满足周边430户2700人生产和出行需要，带贫22户39人，满意度高</t>
  </si>
  <si>
    <t>满足周边群众出行需要，提高群众和脱贫户生产能力</t>
  </si>
  <si>
    <t>2023年度方城县独树镇白石咀拦河坝</t>
  </si>
  <si>
    <t>2023年独树镇白石咀村拦河坝工程新建拦河坝1座，拦河坝长46.8米，顶宽2米，最大坝高8米，坝内部采用Mu60M7.5浆砌石砌筑，外部采用C25钢筋砼面板防渗。附属工程10cm厚砼路面1009.7m2，护坡石方开挖100m3，土方开挖500m3，坝内浆砌石护砌长88.8米，钢筋混凝土护坡840.9m2。</t>
  </si>
  <si>
    <t>独树镇</t>
  </si>
  <si>
    <t>白石咀</t>
  </si>
  <si>
    <t>独树镇政府</t>
  </si>
  <si>
    <t>改善白石咀村灌溉条件，使白石咀村基础设施进一步改善，提高群众满意度。</t>
  </si>
  <si>
    <t>项目实施后，使白石咀村基础设施进一步改善，群众居住环境进一步提升。惠及脱贫户34户、77人。</t>
  </si>
  <si>
    <t>2023年方城县古庄店镇腰庄村道路项目</t>
  </si>
  <si>
    <t>腰庄村碾王主干道需1千米长，腰庄600米长，共计1600米，宽都是4米：腰庄中心主道小桥一座。</t>
  </si>
  <si>
    <t>古庄店镇腰庄村</t>
  </si>
  <si>
    <t>古庄店镇政府</t>
  </si>
  <si>
    <t>改善村内基础设施，方便群众出行，为村内学生上学提供交通便利，提高群众满意度。惠及脱贫人口40户77人。</t>
  </si>
  <si>
    <t>2023年度方城县广安街道闫岗村道路</t>
  </si>
  <si>
    <t>闫岗村铺设5cm厚沥青混凝土面层5000m2（其中原道路加宽18cm厚混凝土1500m2。）</t>
  </si>
  <si>
    <t>广安街道</t>
  </si>
  <si>
    <t>闫岗村</t>
  </si>
  <si>
    <t>完善基础设施，改善群众生活生产出行条件，提高群众宜居度、满意度。惠及脱贫人口26户56人。</t>
  </si>
  <si>
    <t>项目实施后，使项目村村基础设施进一步改善，群众居住环境进一步提升，惠及脱贫人口26户56人。</t>
  </si>
  <si>
    <t>2023年度方城县券桥镇三间房村机井建设项目</t>
  </si>
  <si>
    <t>新建机井1座，机井深70米，配套井管400mm，潜水泵及地埋管等配套工程。</t>
  </si>
  <si>
    <t>券桥镇</t>
  </si>
  <si>
    <t>三间房村</t>
  </si>
  <si>
    <t>券桥镇政府</t>
  </si>
  <si>
    <t>产出全部完成，满足产业及周边农户生产灌溉需要，带贫22户48人，满意度高</t>
  </si>
  <si>
    <t>项目建成后，可有效提高周边群众、脱贫户灌溉能力和产业产出水平，进一步巩固脱贫成效。</t>
  </si>
  <si>
    <t>2023年方城县广阳镇瓦屋村道路建设项目</t>
  </si>
  <si>
    <t>新建广阳镇瓦屋村道路1000米，4.5米宽。</t>
  </si>
  <si>
    <t>广阳镇</t>
  </si>
  <si>
    <t>瓦屋村</t>
  </si>
  <si>
    <t>广阳镇政府</t>
  </si>
  <si>
    <t>项目实施后，特色产业烟叶种植区条件大为改善，方便群众生活生产出行条件，提高群众宜居度、满意度。</t>
  </si>
  <si>
    <t>项目实施后，使项目村村基础设施进一步改善，群众居住环境进一步提升，惠及脱贫人口39户84人。</t>
  </si>
  <si>
    <t>2023年度方城县广阳镇三间村房坑塘治理项目</t>
  </si>
  <si>
    <t>拟新修三间房村坑塘护砌工程一处，周长200米，采用M75浆砌石，基础宽1米，高1.5米，1：0.5护坡，高2.7米，厚0.35米；南边坡及东边坡铺设土工膜，基础部分设防渗墙</t>
  </si>
  <si>
    <t>三间房村部前</t>
  </si>
  <si>
    <t>该项目的实施，可以彻底解决三间房的生产生活的发展需要改变环境，造福村民。惠及脱贫户和监测户30户、61人。</t>
  </si>
  <si>
    <t>项目实施后，带动产业发展，提升带农能力。惠及脱贫户和监测户30户、61人。</t>
  </si>
  <si>
    <t>2023年度方城县二郎庙镇庄科村孙庄河坝护坡建设项目</t>
  </si>
  <si>
    <t>新建护坡71米，栏杆底座71米，栏杆71米，土方开挖，土方回填。</t>
  </si>
  <si>
    <t>二郎庙镇夏庄村</t>
  </si>
  <si>
    <t>庄科村孙庄</t>
  </si>
  <si>
    <t>二郎庙镇政府</t>
  </si>
  <si>
    <t>改善村内基础设施，提高群众满意度。惠及脱贫人口35户75人。</t>
  </si>
  <si>
    <t>2023年度方城县四里店镇街村河堤建设</t>
  </si>
  <si>
    <t>河道护河堤工程共分六处，其中：1#护河堤工程长25米，采用M7.5浆砌石重力墙结构，基础底宽1.5米、深1.5米，重力墙高1.7米，顶厚0.8米。2#护河堤工程长25米，采用M7.5浆砌石重力墙结构，基础底宽1.5米、深1.0米，重力墙高2米，顶厚0.8米。3#护河堤工程长91米，采用M7.5浆砌石重力墙结构，基础底宽1.5米、深0.5米，重力墙高1米，顶厚1米。4#护河堤工程长33米，采用M7.5浆砌石重力墙结构，基础底宽1米、深1.0米，重力墙高1.5米，顶厚0.5米。5#护河堤工程长24米，采用M7.5浆砌石重力墙结构，基础底宽1米、深1.0米，重力墙高1.5米，顶厚0.5米。6#护河堤工程长31米，采用M7.5浆砌石重力墙结构，基础底宽1米、深1.0米，重力墙高1.2米，顶厚0.5米。二、街村村新建道路：榆树林组组内道路，街村东组鲁姚路口至后坡，街村西组鲁姚路口至西坡，共计1956平方米，C25商砼，路基整平压实、切缝。</t>
  </si>
  <si>
    <t>四里店镇</t>
  </si>
  <si>
    <t>街村</t>
  </si>
  <si>
    <t>四里店镇政府</t>
  </si>
  <si>
    <t>项目建成后可保障群众安全，方便群众出行，保护水土流失，解决群众灌溉。</t>
  </si>
  <si>
    <t>促进该村基础条件，解决群众需求，提高群众满意度，美化人居环境。惠及脱贫人口72户165人。</t>
  </si>
  <si>
    <t>2023年度方城县四里店镇郭沟村道路建设项目</t>
  </si>
  <si>
    <t>四里店镇郭沟村狼洞沟组路口至洛河岭3.5公里，宽4.5米道路。</t>
  </si>
  <si>
    <t>郭沟村</t>
  </si>
  <si>
    <t>完善基础设施，改善群众生活生产出行条件，提高群众宜居度、满意度。惠及脱贫人口31户57人。</t>
  </si>
  <si>
    <t>项目实施后，使项目村村基础设施进一步改善，群众居住环境进一步提升，惠及脱贫人口31户57人。</t>
  </si>
  <si>
    <t>2.发改委以工代赈项目（2个）</t>
  </si>
  <si>
    <t>2023年方城县券桥镇土山村道路建设项目</t>
  </si>
  <si>
    <t>新建C25砼道路总长4553.03米。其中：宽4米，长1798.83米；宽4.5米，长251.2米；宽3米，长2503.5米；铺设排水管3216米；太阳能动力污水处理池一座，钢筋混凝土化粪池2座。</t>
  </si>
  <si>
    <t>土山村</t>
  </si>
  <si>
    <t>发改委</t>
  </si>
  <si>
    <t>发放劳务报酬不低于72万元，改善村内基础设施，方便全村1070人出行。</t>
  </si>
  <si>
    <t>组织群众务工并发放劳务报酬不低于72万元，</t>
  </si>
  <si>
    <t>2023年5月-6月</t>
  </si>
  <si>
    <t>2023年方城县博望镇灵龟铺村道路工程项目</t>
  </si>
  <si>
    <t>新修18cm厚C25砼路面长3726米，其中：宽4米长1580米；宽3.5米长1005米；宽3米长1141米。</t>
  </si>
  <si>
    <t>博望镇</t>
  </si>
  <si>
    <t>灵归铺村</t>
  </si>
  <si>
    <t>发放劳务报酬27万元，改善村内基础设施，方便两个行政村1825人出行。</t>
  </si>
  <si>
    <t>组织群众务工并发放劳务报酬</t>
  </si>
  <si>
    <t>3.交通局项目（54个）</t>
  </si>
  <si>
    <t>3.1乡镇道路建设项目（41个）</t>
  </si>
  <si>
    <t>2023年四里店镇老景庄村道路建设项目</t>
  </si>
  <si>
    <t>老景庄村景老沟林场道路长2000m、宽3.5m，厚0.18m，C25商砼；长275m，宽4m，厚0.18m，C25商砼包括路基整平压实、切缝、路肩培土；</t>
  </si>
  <si>
    <t>老景庄村</t>
  </si>
  <si>
    <t>交通局</t>
  </si>
  <si>
    <t>改善村内基础设施和村民生产生活条件，提高群众满意度。惠及脱贫户51户、103人。</t>
  </si>
  <si>
    <t>项目实施后，使该村基础设施进一步改善，群众出行更加便利。惠及脱贫户51户、103人。</t>
  </si>
  <si>
    <t>2023年度四里店镇青石坡村道路建设项目</t>
  </si>
  <si>
    <t>新建道路青石坡尚庄组长1300米，宽4.5米，厚 0.18米,商砼路面。新建道路桐桥沟至石窑沟路口1400米，宽3.5米，厚0.18米。C25商砼路面。包括路基平整压实、切缝、路肩培土。</t>
  </si>
  <si>
    <t>青石坡</t>
  </si>
  <si>
    <t>改善村内基础设施，方便群众出行，提高群众满意度，惠及全村325户、980人，其中脱贫户67户、115人。</t>
  </si>
  <si>
    <t>项目实施后，使该村基础设施进一步改善，群众出行更加便利。惠及脱贫户67户、115人。</t>
  </si>
  <si>
    <t>2023年拐河镇各庄村道路建设项目</t>
  </si>
  <si>
    <t>拐河镇各庄村李南组道路长812.5米，4米宽，厚0.18米，</t>
  </si>
  <si>
    <t>拐河镇</t>
  </si>
  <si>
    <t>各庄</t>
  </si>
  <si>
    <t>改善村内基础设施和村民生产生活条件，提高群众满意度。惠及脱贫户48户、106人。</t>
  </si>
  <si>
    <t>项目实施后，使该村基础设施进一步改善，群众出行更加便利。惠及脱贫户48户、106人。</t>
  </si>
  <si>
    <t>2023年度博望镇秦皇庙村道路建设项目</t>
  </si>
  <si>
    <t>1、长3485米，宽2.8米，厚0.15米。2、长1763米，宽4米，厚0.15米。3、长1145米，宽6米，厚0.18米。4、付村村至秦王庙村PE90主管道1208米，入户PE20分管道10868米。5、149座污水检查井升高。6、破坏及修复混凝土路面12746米，宽0.3米，厚0.1米。7、PE50主管道铺设3500米，PE32分管道6200米.</t>
  </si>
  <si>
    <t>秦皇庙村</t>
  </si>
  <si>
    <t>改善村内基础设施，缩短群众出行难题，提高群众满意度，惠及全村512户、1399人，其中：脱贫户和监测户9户、12人。</t>
  </si>
  <si>
    <t>项目实施后，使该村基础设施进一步改善，解决该村邻村群众道路出行，缩短行程。惠及脱贫户和监测户9户、12人。</t>
  </si>
  <si>
    <t>2023年度博望镇刘庄村道路建设项目</t>
  </si>
  <si>
    <t>刘庄村前刘庄南广新路往东长970米、宽4米、厚0.18米；张宏亮庄南东西路长600米、宽4米、厚0.18米；张宏亮庄南北路三条，长510米、宽3.5米、厚0.18米。C25商砼，含路肩、路基整平压实。</t>
  </si>
  <si>
    <t>刘庄村</t>
  </si>
  <si>
    <t>改善村内基础设施，方便群众出行，提高群众满意度，惠及全村810户、2903人，其中：脱贫户和监测户43户、89人。</t>
  </si>
  <si>
    <t>项目实施后，使该村基础设施进一步改善，解决该村邻村群众道路出行，缩短行程。惠及脱贫户和监测户43户、89人。</t>
  </si>
  <si>
    <t>2023年度广阳镇瓦屋村道路建设项目</t>
  </si>
  <si>
    <t>瓦屋村官庄自然村道路长1500米，宽4米，厚0.18米，C25商砼，含路肩、路基整平压实.</t>
  </si>
  <si>
    <t>改善村内基础设施，提高群众满意度，惠及全村416户、1526人，其中：脱贫户和监测户39户、84人。</t>
  </si>
  <si>
    <t>项目实施后，使该村基础设施进一步改善，解决该村邻村群众道路出行，缩短行程。惠及脱贫人口39户84人。</t>
  </si>
  <si>
    <t>2023年度广阳镇古城村道路建设项目</t>
  </si>
  <si>
    <t>大侯庄道路长1300米、宽4米、厚0.18米。C25商砼，包括路基整平压实、切缝、路肩培土。</t>
  </si>
  <si>
    <t>古城村</t>
  </si>
  <si>
    <t>改善村内基础设施，提高群众满意度，惠及全村500户、1865人，其中：脱贫户和监测户54户、131人。</t>
  </si>
  <si>
    <t>项目实施后，使该村基础设施进一步改善，解决该村邻村群众道路出行，缩短行程。惠及脱贫户和监测户54户、131人。</t>
  </si>
  <si>
    <t>2023年度广阳镇三贤村旅游道路建设项目</t>
  </si>
  <si>
    <t>沥青路面长3000米、宽6米、厚0.18米。</t>
  </si>
  <si>
    <t>三贤村</t>
  </si>
  <si>
    <t>改善村内基础设施，促进旅游产业的发展，增加旅游收入，提高群众满意度，惠及全村512户、1792人，其中：脱贫户和监测户67户、191人。</t>
  </si>
  <si>
    <t>项目实施后，进旅游产业的发展，增加旅游收入，惠及脱贫户和监测户67户、191人。</t>
  </si>
  <si>
    <t>2023年度赵河镇孙彰村供港蔬菜基地道路建设项目</t>
  </si>
  <si>
    <t>新建供港蔬菜基地道路1675米，其中：宽3.5米长295米；宽3.5米长273米；宽4米长1107米。厚度18cm，C25商砼，塑料膜养护，每隔5m一道缩缝，路基整平压实。</t>
  </si>
  <si>
    <t>孙彰村</t>
  </si>
  <si>
    <t>促进村产业发展，增加村集体经济发展，增加农民收入，惠及全村439户、1808人，其中：脱贫户和监测户23户、73人。产权归属为村集体。</t>
  </si>
  <si>
    <t>项目实施后，使该村基础设施进一步改善，产业发展基础得以提升。惠及脱贫户和监测户23户、73人。</t>
  </si>
  <si>
    <t>2023年度赵河镇牛庄村艾草加工产业道路建设项目</t>
  </si>
  <si>
    <t>牛庄村学校至排庄长500米，宽4米，厚0.18米。</t>
  </si>
  <si>
    <t>牛庄村</t>
  </si>
  <si>
    <t>促进村产业发展，增加村集体经济发展，增加农民收入，惠及全村944户、3928人，其中：脱贫户和监测户61户、113人。</t>
  </si>
  <si>
    <t>项目实施后，使该村基础设施进一步改善，产业发展基础得以提升。惠及脱贫户和监测户61户、113人。</t>
  </si>
  <si>
    <t>2023年度赵河镇东北村道路建设项目</t>
  </si>
  <si>
    <t>道路长800米、宽4.5米、厚0.18米。C25商砼，包括路基整平压实、切缝、路肩培土</t>
  </si>
  <si>
    <t>东北村</t>
  </si>
  <si>
    <t>改善村内基础设施，方便群众出行，提高群众满意度，惠及全村352户、1649人，其中：脱贫户和监测户18户、44人。</t>
  </si>
  <si>
    <t>项目实施后，使该村基础设施进一步改善，群众出行更加便利。惠及脱贫户和监测户18户、44人。</t>
  </si>
  <si>
    <t>2023年度赵河镇吴湾村道路建设项目</t>
  </si>
  <si>
    <t>吴湾村道路长589米，宽4.5米，路基加宽1米，小吴庄道路长165米，宽4米，厚0.18米。</t>
  </si>
  <si>
    <t>吴湾村</t>
  </si>
  <si>
    <t>改善村内基础设施，方便群众出行，提高群众满意度，惠及全村332户、1049人，其中：脱贫户和监测户31户、47人。</t>
  </si>
  <si>
    <t>项目实施后，使该村基础设施进一步改善，群众出行更加便利。惠及脱贫户和监测户31户、47人。</t>
  </si>
  <si>
    <t>2023年度赵河镇北寨村道路建设项目</t>
  </si>
  <si>
    <t>北寨村道路长2000米、宽4米，厚0.18米，北寨村大周庄组西坑塘整治一处。</t>
  </si>
  <si>
    <t>北寨村</t>
  </si>
  <si>
    <t>改善村内基础设施，方便群众出行，提高群众满意度，惠及全村332户、1049人，其中：脱贫户和监测户12户、30人。</t>
  </si>
  <si>
    <t>项目实施后，使该村基础设施进一步改善，群众出行更加便利。惠及脱贫户和监测户12户、30人。</t>
  </si>
  <si>
    <t>栗园村道路长1275米、宽3. 5米，厚 0. 18 米，</t>
  </si>
  <si>
    <t>2023年度清河镇高庄村郑阁果木合作社项目</t>
  </si>
  <si>
    <t>清河镇高庄村郑阁果木合作社运输道路，长600米，宽4米，厚0.18米。</t>
  </si>
  <si>
    <t>清河镇</t>
  </si>
  <si>
    <t>高庄村</t>
  </si>
  <si>
    <t>解决林果外运难题，惠及90户、275人，其中：脱贫户和监测户17户、46人。</t>
  </si>
  <si>
    <t>项目实施后，带动林果产业增收，增加就业人员，带动当地群众增收。惠及脱贫户和监测户17户、46人。</t>
  </si>
  <si>
    <t>2023年度独树镇康庄村道路建设项目</t>
  </si>
  <si>
    <t>新建康庄村花园新庄道路长505米，路面宽4.5米，厚0.18米；长700，宽3.5米，厚0.18米，C25商砼，包括路基整平压实，含路肩。</t>
  </si>
  <si>
    <t>康庄村</t>
  </si>
  <si>
    <t>改善村内基础设施，方便群众出行，提高群众满意度。惠及脱贫户和监测户26户、55人。</t>
  </si>
  <si>
    <t>项目实施后，使该村基础设施进一步改善，群众出行更加便利。惠及脱贫户和监测户26户、55人。</t>
  </si>
  <si>
    <t>2023年度独树镇杏园村道路建设项目</t>
  </si>
  <si>
    <t>上铁沟-下铁沟道路长1200米、宽4米、厚0.18米；马蹄沟组道路长747米、宽4米、厚0.18米，道路长230米、宽3.5米、厚0.18米，道路长458米、宽3米、厚0.18米；。C25商砼，包括路基整平压实、切缝、路肩培土。</t>
  </si>
  <si>
    <t>杏园村</t>
  </si>
  <si>
    <t>改善村内基础设施，方便群众出行，提高群众满意度，惠及全村620户、2490人，其中：脱贫户和监测户72户、237人。</t>
  </si>
  <si>
    <t>项目实施后，使该村基础设施进一步改善，群众出行更加便利。惠及脱贫户和监测户72户、237人。</t>
  </si>
  <si>
    <t>2023年度独树镇石相里村道路建设项目</t>
  </si>
  <si>
    <t>东西方向4米路，两边各50厘米路肩；东北方向4米路，两边各50厘米路肩；南北方向4米路，两边各50厘米路肩；共计590平方米。C25商砼，包括路基整平压实、切缝、路肩培土。</t>
  </si>
  <si>
    <t>石相里村</t>
  </si>
  <si>
    <t>改善村内基础设施，方便群众出行，提高群众满意度，惠及全村640户、2640人，其中：脱贫户和监测户39户、78人。</t>
  </si>
  <si>
    <t>项目实施后，使该村基础设施进一步改善，群众出行更加便利。惠及脱贫户和监测户39户、78人。</t>
  </si>
  <si>
    <t>2023年度独树镇马庵村贾庵自然村道路建设项目</t>
  </si>
  <si>
    <t>马庵村贾庵自然村至许南路长2000米，宽3.5米，c25商砼，包括路基整平压实、切缝、路肩培土。</t>
  </si>
  <si>
    <t>马庵村</t>
  </si>
  <si>
    <t>改善村内基础设施，方便群众出行，提高群众满意度，惠及全村645户、2686人，其中：脱贫户和监测户44户、67人。</t>
  </si>
  <si>
    <t>项目实施后，使该村基础设施进一步改善，群众出行更加便利。惠及脱贫户和监测户44户、67人。</t>
  </si>
  <si>
    <t>2023年度独树镇大河口村旅游道路建设项目</t>
  </si>
  <si>
    <t>大河口至中心庄道路长3000米</t>
  </si>
  <si>
    <t>大河口村</t>
  </si>
  <si>
    <t>促进村产业发展，增加村集体经济发展，增加农民收入，惠及全村425户、2120人，其中：脱贫户和监测户32户、79人。</t>
  </si>
  <si>
    <t>促进村产业发展，增加村集体经济发展，增加农民收入，惠及脱贫户32户、79人。</t>
  </si>
  <si>
    <t>2023年度古庄店关洼村道路建设项目</t>
  </si>
  <si>
    <t>关洼组运河至柴岗组道路长1000米、宽4.5米、厚0.18米，关洼组至孙庄组长700米、宽4.5米、厚0.18米，刘庄组道路长350米、宽4.5米、厚0.18米.C25商砼，包括路基整平压实、切缝、路肩培土。</t>
  </si>
  <si>
    <t>古庄店镇</t>
  </si>
  <si>
    <t>关洼</t>
  </si>
  <si>
    <t>改善村内基础设施，方便群众出行，提高群众满意度，惠及全村460户、1536人，其中：脱贫户和监测户26户、56人。</t>
  </si>
  <si>
    <t>项目实施后，使该村基础设施进一步改善，群众出行更加便利。惠及脱贫户和监测户26户、56人。</t>
  </si>
  <si>
    <t>2023年度古庄店镇杜冲村道路建设项目</t>
  </si>
  <si>
    <t>杜冲村道路长200米、宽3.5米、厚0.18米。C25商砼，包括路基整平压实、切缝、路肩培土。</t>
  </si>
  <si>
    <t>杜冲村</t>
  </si>
  <si>
    <t>改善村内基础设施，方便群众出行，提高群众满意度，惠及全村315户、1242人，其中：脱贫户和监测户35户、82人。</t>
  </si>
  <si>
    <t>项目实施后，使该村基础设施进一步改善，群众出行更加便利。惠及脱贫户和监测户35户、82人。</t>
  </si>
  <si>
    <t>2023年度古庄店镇贾庄村道路建设项目</t>
  </si>
  <si>
    <t>贾庄村道路长500米，宽4.5米，厚度18公分。C25商砼，含路肩、路基整平压实。</t>
  </si>
  <si>
    <t>贾庄村</t>
  </si>
  <si>
    <t>改善村内基础设施，方便群众出行，提高群众满意度，惠及全村546户、2300人，其中：脱贫户和监测户46户、90人。</t>
  </si>
  <si>
    <t>项目实施后，使该村基础设施进一步改善，群众出行更加便利。惠及脱贫户和监测户46户、90人。</t>
  </si>
  <si>
    <t>2023年古庄店镇老安庄村道路建设项目</t>
  </si>
  <si>
    <t>老安庄村黄土沟西岗至三间房道路长1110m，宽4.5m，厚0.18m，C25商砼，包括路基整平压实、切缝、路肩培土。</t>
  </si>
  <si>
    <t>老安庄村</t>
  </si>
  <si>
    <t>改善村内基础设施和村民生产生活条件，提高群众满意度。惠及脱贫户和监测户53户、114人。</t>
  </si>
  <si>
    <t>项目实施后，使该村基础设施进一步改善，群众出行更加便利。惠及脱贫户和监测户53户、114人。</t>
  </si>
  <si>
    <t>2023年度小史店镇后刘庄村道路建设项目</t>
  </si>
  <si>
    <t>1.新修后刘庄村付竹园组道路长286.9m、宽6m、厚0.18m，长282m、宽5m、厚0.18m，长315m、宽4.5m、厚0.18m，长433m、宽3.5m、厚0.18m。C25商砼，包括路基整平压实、切缝、路肩培土；2.DN500双壁波纹管698m，DN300HDPE双壁波纹管993m，DN200双壁波纹管排水管1820m，2m深检查井160座，1m深雨水口170座。</t>
  </si>
  <si>
    <t>小史店镇</t>
  </si>
  <si>
    <t>后刘庄村</t>
  </si>
  <si>
    <t>改善村内基础设施，方便群众出行，提高群众满意度，惠及全村464户、2075人，其中：脱贫户和监测户53户、100人。</t>
  </si>
  <si>
    <t>项目实施后，使该村基础设施进一步改善，群众出行更加便利。惠及脱贫户和监测户53户、100人。</t>
  </si>
  <si>
    <t>2023年度小史店镇殿楼村周庄道路及污水整治工程</t>
  </si>
  <si>
    <t>新修C25砼道路三条：长500米，宽4.5米，厚18厘米；长1000米，宽3.5米，厚15厘米；长1500来，宽3米，厚15厘米；铺设污水双壁波纹管DN500管网350米，DN300管网700米，DN200管网1400米，建污水井40个，收水口22个。</t>
  </si>
  <si>
    <t>殿楼村</t>
  </si>
  <si>
    <t>改善村内基础设施，方便群众出行，提高群众满意度，惠及全村1131户、4030人，其中：脱贫户和监测户70户、131人。</t>
  </si>
  <si>
    <t>项目实施后，使该村基础设施进一步改善，改善村人居中环境。惠及脱贫户和监测户70户、131人。</t>
  </si>
  <si>
    <t>2023年度小史店镇毛庄村道路建设项目</t>
  </si>
  <si>
    <t>全长1390米，路面宽3.5，厚0.18米。C25商砼，包括路基整平压实、切缝、路肩培土。</t>
  </si>
  <si>
    <t>毛庄村</t>
  </si>
  <si>
    <t>改善村内基础设施，方便群众出行，提高群众满意度，惠及全村330户、1189人，其中：脱贫户和监测户47户、112人。</t>
  </si>
  <si>
    <t>项目实施后，使该村基础设施进一步改善，群众出行更加便利。惠及脱贫户和监测户47户、112人。</t>
  </si>
  <si>
    <t>2023年度小史店镇水牛王村道路建设项目</t>
  </si>
  <si>
    <t>新修水泥道路工程4.5m宽，道路长1200m，厚18cm。</t>
  </si>
  <si>
    <t>水牛王村</t>
  </si>
  <si>
    <t>改善村内基础设施，方便群众出行，提高群众满意度，惠及全村306户、1026人，其中：脱贫户和监测户38户、92人。</t>
  </si>
  <si>
    <t>项目实施后，使该村基础设施进一步改善，群众出行更加便利。惠及脱贫户和监测户38户、92人。</t>
  </si>
  <si>
    <t>2023年度小史店镇砚台岗村道路建设项目</t>
  </si>
  <si>
    <t>桥北端新修水泥道路工程5m宽，道路长120m，厚18cm，桥南92米长,宽5米，厚18cm，C25混凝土，包括路基整平压实、切缝
垫方120米长，垫方高平均5.5米，上底宽10米，下底宽15米，坡比1:1.5</t>
  </si>
  <si>
    <t>砚台岗村</t>
  </si>
  <si>
    <t>改善村内基础设施，方便群众出行，提高群众满意度，惠及全村302户、1020人，其中：脱贫户和监测户42户、106人。</t>
  </si>
  <si>
    <t>项目实施后，使该村基础设施进一步改善，群众出行更加便利。惠及脱贫户和监测户42户、106人。</t>
  </si>
  <si>
    <t>2023年度小史店刁庄村道路建设项目</t>
  </si>
  <si>
    <t>新修刁庄村内DN500双壁波纹管502m，DN300HDPE双壁波纹管3000m，DN200双壁波纹管排水管270m，2m深检查井106座，1m深雨水口93座；油坊庄：120m3大三格化粪池1座，DN300HDPE双壁波纹管200m，2m深检查井5座。</t>
  </si>
  <si>
    <t>刁庄</t>
  </si>
  <si>
    <t>改善村内基础设施，方便群众出行，提高群众满意度，惠及全村480户、1539人，其中脱贫户37户、103人。</t>
  </si>
  <si>
    <t>项目实施后，使该村基础设施进一步改善，群众出行更加便利。惠及脱贫户37户、103人。</t>
  </si>
  <si>
    <t>2023年度小史店强庄村道路建设项目</t>
  </si>
  <si>
    <t>新修强庄杜庄、宋营自然村道路长2570米，宽3米，厚0.12米，包括路基整平压实、切缝</t>
  </si>
  <si>
    <t>强庄</t>
  </si>
  <si>
    <t>改善村内基础设施，方便群众出行，提高群众满意度，惠及全村380户、1239人，其中脱贫户33户、93人。</t>
  </si>
  <si>
    <t>项目实施后，使该村基础设施进一步改善，群众出行更加便利。惠及全村380户、1239人，其中脱贫户33户、93人。</t>
  </si>
  <si>
    <t>2023年度拐河镇聚合庄村韩家村道路建设项目</t>
  </si>
  <si>
    <t>拐河镇聚合庄村韩家，终址：叶县常村镇柴坝村褚庄交届处，全长1350米，路面宽3.5，厚0.18米。C25商砼，包括路基整平压实、切缝、路肩培土。</t>
  </si>
  <si>
    <t>聚合庄</t>
  </si>
  <si>
    <t>改善村内基础设施，方便群众出行，提高群众满意度，惠及全村327户、1325人，其中：脱贫户和监测户61户、126人。</t>
  </si>
  <si>
    <t>项目实施后，使该村基础设施进一步改善，群众出行更加便利。惠及全村327户、1325人，其中：脱贫户和监测户61户、126人。</t>
  </si>
  <si>
    <t>2023年度拐河镇黄土岗村鹏迈示范园道路建设项目</t>
  </si>
  <si>
    <t>新修C25商砼路6534.94平方米，长1452.2米，宽4.5米，厚0.18米</t>
  </si>
  <si>
    <t>黄土岗</t>
  </si>
  <si>
    <t>促进村产业发展，增加村集体经济发展，增加农民收入，惠及全村619户、1942人，其中：脱贫户和监测户40户、78人。</t>
  </si>
  <si>
    <t>促进村产业发展，增加村集体经济发展，增加农民收入，惠及脱贫户40户、78人。</t>
  </si>
  <si>
    <t>2023年度杨楼镇吴沟村道路建设项目</t>
  </si>
  <si>
    <t>吴沟至景区道路，新建村内排间道500米长，宽3.5米，厚18公分；吴沟至景区道路，长995米，其中720米长，宽6.5米，275米长，宽3米，厚18公分，路肩两侧各1m宽</t>
  </si>
  <si>
    <t>吴沟村</t>
  </si>
  <si>
    <t>改善村内基础设施，方便群众出行，提高群众满意度，惠及全村505户、2413人，其中：脱贫户和监测户65户、161人。</t>
  </si>
  <si>
    <t>项目实施后，使该村基础设施进一步改善，群众出行更加便利。惠及全村505户、2413人，其中：脱贫户和监测户65户、161人。</t>
  </si>
  <si>
    <t>2023年度杨楼镇河沟村道路建设项目</t>
  </si>
  <si>
    <t>石庙庄至上庄组长465米、宽3.5米、厚0.18米。C25商砼，包括路基整平压实、切缝、路肩培土。</t>
  </si>
  <si>
    <t>改善村内基础设施，方便群众出行，提高群众满意度，惠及全村296户、1094人，其中：脱贫户和监测户45户、96人。</t>
  </si>
  <si>
    <t>项目实施后，使该村基础设施进一步改善，群众出行更加便利。惠及全村296户、1094人，其中：脱贫户和监测户45户、96人。</t>
  </si>
  <si>
    <t>2023年度杨楼镇栗子店村道路建设项目</t>
  </si>
  <si>
    <t>栗子店村东大桥至栗子店十字路口长1228米，宽6米，厚0.18米。C25商砼.包括路基整平压实、切缝、路肩培土。</t>
  </si>
  <si>
    <t>栗子店村</t>
  </si>
  <si>
    <t>改善村内基础设施，方便群众出行，提高群众满意度，惠及全村756户、2644人，其中：脱贫户和监测户46户、77人。</t>
  </si>
  <si>
    <t>项目实施后，使该村基础设施进一步改善，群众出行更加便利。惠及全村756户、2644人，其中：脱贫户和监测户46户、77人。</t>
  </si>
  <si>
    <t>2023年度券桥镇王台村道路建设项目</t>
  </si>
  <si>
    <t>新修村道路长1980米，宽4米，厚0.18米.</t>
  </si>
  <si>
    <t>王台村</t>
  </si>
  <si>
    <t>改善村内基础设施，方便群众出行，提高群众满意度，惠及全村505户、2413人，其中：脱贫户和监测户49户、125人。</t>
  </si>
  <si>
    <t>项目实施后，使该村基础设施进一步改善，群众出行更加便利。惠及全村505户、2413人，其中：脱贫户和监测户49户、125人。</t>
  </si>
  <si>
    <t>2023年度杨集镇尤庄村道路建设项目</t>
  </si>
  <si>
    <t>杨集镇尤庄村道路长1710米，宽4米，厚0.18米，0.4米路肩培土</t>
  </si>
  <si>
    <t>杨集镇</t>
  </si>
  <si>
    <t>尤庄村</t>
  </si>
  <si>
    <t>改善村内基础设施，方便群众出行，提高群众满意度，惠及全村776户、3052人，其中：脱贫户和监测户58户、127人。</t>
  </si>
  <si>
    <t>项目实施后，使该村基础设施进一步改善，群众出行更加便利。惠及全村776户、3052人，其中：脱贫户和监测户58户、127人。</t>
  </si>
  <si>
    <t>2023年度杨集镇刘沟村道治理</t>
  </si>
  <si>
    <t>杨集镇刘沟村吴家岗道路长800米、3.5米宽、厚0.18米c25水泥路预算35.8万。</t>
  </si>
  <si>
    <t>刘沟村</t>
  </si>
  <si>
    <t>改善村内基础设施，方便群众出行，提高群众满意度，惠及全村363户、1370人，其中：脱贫户和监测户35户、94人。</t>
  </si>
  <si>
    <t>项目实施后，使该村基础设施进一步改善，改善村人居中环境。惠及全村363户、1370人，其中：脱贫户和监测户35户、94人。</t>
  </si>
  <si>
    <t>2023年度广安街道七里店村道路建设项目</t>
  </si>
  <si>
    <t>七里店村丁庄自然村道路:长500米、宽4米、厚0.18米。C25商砼，包括路基整平压实、切缝、路肩培土</t>
  </si>
  <si>
    <t>七里店村</t>
  </si>
  <si>
    <t>改善村内基础设施和村民生产生活条件，提高群众满意度，惠及全村439户、1749人，其中：脱贫户和监测户52户、112人。</t>
  </si>
  <si>
    <t>项目实施后，使该村基础设施进一步改善，群众出行更加便利。惠及全村439户、1749人，其中：脱贫户和监测户52户、112人。</t>
  </si>
  <si>
    <t>2023年度广安街道闫岗村芝元堂药业道路建设项目</t>
  </si>
  <si>
    <t>闫岗村杨庄自然村村内芝元堂药业主干道路长2600米。宽4.5米，厚0.18米。</t>
  </si>
  <si>
    <t>改善村内基础设施和村民生产生活条件，提高群众满意度，惠及全村689户、2249人，其中：脱贫户和监测户55户、124人。</t>
  </si>
  <si>
    <t>项目实施后，使该村基础设施进一步改善，群众出行更加便利。惠及全村689户、2249人，其中：脱贫户和监测户55户、124人。</t>
  </si>
  <si>
    <t>3.2桥梁建设项目（12个）</t>
  </si>
  <si>
    <t>2023年方城县交通局农村公路桥梁建设项目（四里店镇）</t>
  </si>
  <si>
    <t>黑山口桥桥梁全长29.04米，宽8米。</t>
  </si>
  <si>
    <t>花栗山村</t>
  </si>
  <si>
    <t>改善四里店镇花栗山村内基础设施和村民生产生活条件，提高群众满意度。</t>
  </si>
  <si>
    <t>项目实施后，使花栗山、周庙村周边基础设施进一步改善，群众出行更加便利。</t>
  </si>
  <si>
    <t>2023年方城县交通局农村公路桥梁建设项目（广阳镇）</t>
  </si>
  <si>
    <t>刘庄桥桥梁全长45.02米，宽8米。</t>
  </si>
  <si>
    <t>陈茨园村</t>
  </si>
  <si>
    <t>改善广阳镇陈茨园村内基础设施和村民生产生活条件，提高群众满意度。</t>
  </si>
  <si>
    <t>项目实施后，使陈茨园村及周边村基础设施进一步改善，群众出行更加便利。</t>
  </si>
  <si>
    <t>2023年方城县交通局农村公路桥梁建设项目（清河镇）</t>
  </si>
  <si>
    <t>丁庄桥桥梁全长45.08米，宽8米。</t>
  </si>
  <si>
    <t>司龙庄村</t>
  </si>
  <si>
    <t>改善清河镇司龙庄村内基础设施和村民生产生活条件，提高群众满意度。</t>
  </si>
  <si>
    <t>项目实施后，使司龙庄村村及周边村基础设施进一步改善，群众出行更加便利。</t>
  </si>
  <si>
    <t>小李栗山桥桥梁全长45.02米，宽8米。</t>
  </si>
  <si>
    <t>小谷庄村</t>
  </si>
  <si>
    <t>改善清河镇小谷庄村内基础设施和村民生产生活条件，提高群众满意度。</t>
  </si>
  <si>
    <t>项目实施后，使小谷庄村及周边村基础设施进一步改善，群众出行更加便利。</t>
  </si>
  <si>
    <t>2023年方城县交通局农村公路桥梁建设项目（拐河镇）</t>
  </si>
  <si>
    <t>许良庄桥桥梁全长76.04米，宽8米。</t>
  </si>
  <si>
    <t>许良庄</t>
  </si>
  <si>
    <t>改善拐河镇许良庄村内基础设施和村民生产生活条件，提高群众满意度。</t>
  </si>
  <si>
    <t>项目实施后，使许良庄村及周边村基础设施进一步改善，群众出行更加便利。</t>
  </si>
  <si>
    <t>2023年方城县交通局农村公路桥梁建设项目（古庄店镇）</t>
  </si>
  <si>
    <t>王丰池桥桥梁全长152.12米，宽9米。</t>
  </si>
  <si>
    <t>董春村</t>
  </si>
  <si>
    <t>改善古庄店镇董春村内基础设施和村民生产生活条件，提高群众满意度。</t>
  </si>
  <si>
    <t>项目实施后，使董春村及周边村基础设施进一步改善，群众出行更加便利。</t>
  </si>
  <si>
    <t>叶冲桥桥梁全长28.08米，宽9米。</t>
  </si>
  <si>
    <t>叶冲村</t>
  </si>
  <si>
    <t>改善清河镇叶冲村内基础设施和村民生产生活条件，提高群众满意度。</t>
  </si>
  <si>
    <t>项目实施后，使叶冲村及周边村基础设施进一步改善，群众出行更加便利。</t>
  </si>
  <si>
    <t>双槐树二桥桥梁全长29.04米，宽9米。</t>
  </si>
  <si>
    <t>王庄村</t>
  </si>
  <si>
    <t>改善清河镇王庄村内基础设施和村民生产生活条件，提高群众满意度。</t>
  </si>
  <si>
    <t>项目实施后，使王庄村及周边村基础设施进一步改善，群众出行更加便利。</t>
  </si>
  <si>
    <t>2023年方城县交通局农村公路桥梁建设项目（杨集镇）</t>
  </si>
  <si>
    <t>阎庄桥桥梁全长85.08米，宽9.5米。</t>
  </si>
  <si>
    <t>河坡村</t>
  </si>
  <si>
    <t>改善杨集镇河坡村基础设施和村民生产生活条件，提高群众满意度。</t>
  </si>
  <si>
    <t>项目实施后，使河坡村及周边村基础设施进一步改善，群众出行更加便利。</t>
  </si>
  <si>
    <t>魏庄桥桥梁全长29.04米，宽9.5米。</t>
  </si>
  <si>
    <t>改善杨集镇河坡村内基础设施和村民生产生活条件，提高群众满意度。</t>
  </si>
  <si>
    <t>项目实施后，使河坡村、周边村基础设施进一步改善，群众出行更加便利。</t>
  </si>
  <si>
    <t>阎庄二桥桥梁全长39.02米，宽9.5米。</t>
  </si>
  <si>
    <t>改善杨集镇河坡及周边村基础设施和村民生产生活条件，提高群众满意度。</t>
  </si>
  <si>
    <t>项目实施后，使河坡及周边村基础设施进一步改善，群众出行更加便利。</t>
  </si>
  <si>
    <t>尹庄东桥桥梁全长52.06米，宽9.5米。</t>
  </si>
  <si>
    <t>党庄村</t>
  </si>
  <si>
    <t>改善杨集镇党庄村内基础设施和村民生产生活条件，提高群众满意度。</t>
  </si>
  <si>
    <t>项目实施后，使党庄村及周边村基础设施进一步改善，群众出行更加便利。</t>
  </si>
  <si>
    <t>3.3道路建设项目（1个）</t>
  </si>
  <si>
    <t>2023年度方城县杨集镇尹庄村荟萃农业园道路建设项目</t>
  </si>
  <si>
    <t>新修水泥道路长5622米，宽5米，厚0.18米，含原路基加宽处理，路肩培土。</t>
  </si>
  <si>
    <t>175/平</t>
  </si>
  <si>
    <t>尹庄村</t>
  </si>
  <si>
    <t>促进村产业发展，增加村集体经济发展，增加农民收入，惠及全村324户、1072人，其中：脱贫户和监测户18户、24人。产权归属为村集体。</t>
  </si>
  <si>
    <t>促进村产业发展，增加村集体经济发展，增加农民收入，惠及脱贫户18户、24人。</t>
  </si>
  <si>
    <t>4.少数民族发展项目（3个）</t>
  </si>
  <si>
    <t>2023年方城县拐河镇西关村和庄自然村道路项目</t>
  </si>
  <si>
    <t>新建道路1条，宽3.5米，共计长1300米，厚度0.18米</t>
  </si>
  <si>
    <t>拐河镇西关村和庄自然村及小南沟自然村</t>
  </si>
  <si>
    <t>民宗局</t>
  </si>
  <si>
    <t>拐河镇西关村小南沟自然村道路道路项目实施后，方便少数民族出行，带动当地经济，惠及脱贫户和监测户40户、86人。</t>
  </si>
  <si>
    <t>带动当地生产、生活良好发展，提升少数民族群众幸福感，对项目实施结果非常满意，惠及脱贫户和监测户40户、86人。</t>
  </si>
  <si>
    <t>2023年方城县古庄店镇贾庄村白庄自然村道路项目</t>
  </si>
  <si>
    <t>新建道路2条，共计1000米，厚度18CM，其中宽4米的2段共计1000米</t>
  </si>
  <si>
    <t>古庄店镇贾庄村白庄自然</t>
  </si>
  <si>
    <t>项目实施后，将改善该村交通环境，方便少数民族群众出行，带动当地经济发展。贾庄村白庄自然村160户480名回族群众</t>
  </si>
  <si>
    <t>带动当地经济良好发展，少数民族对项目实施效果非常满意</t>
  </si>
  <si>
    <t>2023年度方城县袁店乡沈庄村道路建设项目</t>
  </si>
  <si>
    <t>新建沈庄村程述庄自然村西主干道向西通往林果基地道路全长925米，宽4.5米，后18厘米，商砼路面</t>
  </si>
  <si>
    <t>袁店乡</t>
  </si>
  <si>
    <t>沈庄村</t>
  </si>
  <si>
    <t>袁店乡政府</t>
  </si>
  <si>
    <t>完善基础设施，改善群众生活生产出行条件，提高群众宜居度、满意度。</t>
  </si>
  <si>
    <t>项目实施后，使项目村村基础设施进一步改善，群众居住环境进一步提升</t>
  </si>
  <si>
    <t>5.农村安全饮水改造工程及危房改造项目（2个）</t>
  </si>
  <si>
    <t>2023年度方城县农村饮水安全管网改造延伸工程</t>
  </si>
  <si>
    <t>对杨集镇胡岗村埋设管道10001米；广安办七里店村埋设管道12604米；赭阳办张庄村埋设管道7786米、八里岔村埋设管道9527米、程庄村埋设管道11585米；券桥镇十二里河村埋设管道3450米，6个村饮水管网进行改造。</t>
  </si>
  <si>
    <t>有关乡镇</t>
  </si>
  <si>
    <t>有关村</t>
  </si>
  <si>
    <t>住建局</t>
  </si>
  <si>
    <t>项目实施后，使该村基础设施进一步改善，产业发展基础得以提升，惠及5320人。</t>
  </si>
  <si>
    <t>2023年度方城县清河镇危房改造建设项目</t>
  </si>
  <si>
    <t>为清河镇6户监测户进行危房改造</t>
  </si>
  <si>
    <t>户均2万</t>
  </si>
  <si>
    <t>项目实施后，确保6户监测户户住房安全。</t>
  </si>
  <si>
    <t>二、产业发展类项目及其他（43个）</t>
  </si>
  <si>
    <t>1.巩固脱贫成果推进乡村振兴特色产业发展项目（16个）</t>
  </si>
  <si>
    <t>产业发展类</t>
  </si>
  <si>
    <t>2023年度方城县杨集镇鸿旺牧业养殖场建设项目</t>
  </si>
  <si>
    <t>鸿旺牧业新建年出栏3万头商品猪养殖项目，建设自动控温、自动通风的现代化育肥舍3栋24单元，配套有自动环境控制系统、栏位系统、水路系统、电路系统、加热系统、自动饲喂系统各24套。建筑面积12000平方米。</t>
  </si>
  <si>
    <t>杨集镇政府</t>
  </si>
  <si>
    <t>年出栏商品猪3万头，建筑面积12000平方米，育肥舍3栋24单元，最终产权归所在村所有。</t>
  </si>
  <si>
    <t>采取“龙头企业+乡镇政府+村集体+农户”的发展模式，项目建成后与河南省农业产业化龙头企业——方城县鸿旺牧业有限公司签订长期租赁合同（10年），通过租赁，项目实施后每年将获得240万元的村级集体经济收入，最终产权归所在村所有。
 土地流转的刘沟村50户农户每年户均增收2000元以上，基地将通过优先聘用脱贫户劳动力到养殖场务工、种植大田、合作代养等方式，预计带动脱贫户和边缘户劳动力年人均增收达6000元以上，预计带动脱贫户和边缘户10人。</t>
  </si>
  <si>
    <t>2023年度方城县二郎庙镇利山岗村3个拦河坝平板桥建设项目</t>
  </si>
  <si>
    <t>1、建拦河坝3座。1#拦河坝长18米，顶宽2米，高3米；2#拦河坝长18米，顶宽2米，高3米。3#拦河坝长18米，顶宽2米，高3米；2、新建平板桥1座，跨度5米，宽度7米，桥高4米；引桥长88米，宽4.5米。</t>
  </si>
  <si>
    <t>二郎庙镇</t>
  </si>
  <si>
    <t>二郎庙镇利山岗村</t>
  </si>
  <si>
    <t>项目实施后，改善村内环境，为村内产业发展提供有利环境，灌溉周边耕地，提高群众满意度。惠及脱贫人口37户85人，监测户人口9户20人。</t>
  </si>
  <si>
    <t>改善村内环境，为村内产业发展提供有利环境，灌溉周边耕地，提高群众满意度。惠及脱贫人口37户85人，监测户人口9户20人。</t>
  </si>
  <si>
    <t>2023年二郎庙镇现代化农业示范园建设项目</t>
  </si>
  <si>
    <t>二郎庙农特园东区一期：分拣加工包装车间2200平方米，冷库960平，硬化地坪4000平。</t>
  </si>
  <si>
    <t>提高贫困群众就业率，增加贫困群众收入及增加村集体收入5万元，带动脱贫户6户，最终产权归镇所有。</t>
  </si>
  <si>
    <t>提高贫困群众就业率，增加贫困群众收入及村集体收入，村集体年收益5万，最终产权归镇所有。</t>
  </si>
  <si>
    <t>2023年度方城县广阳镇杜庄村数字农业建设项目有机果蔬智能大棚</t>
  </si>
  <si>
    <t>阳光蔬菜大棚3座，混凝土路面3917.39㎡；电路改造1200m；无塔罐一个及围栏、给排水若干。</t>
  </si>
  <si>
    <t>杜庄村</t>
  </si>
  <si>
    <t>该项目的实施，可以彻底解决杜庄种植的发展需要，改变环境，造福村民。带动脱贫户5户。</t>
  </si>
  <si>
    <t>项目实施后，带动产业发展，提升带农能力，村集体年收益3万，带动脱贫户5户。最终产权归村所有。</t>
  </si>
  <si>
    <t>2023年度方城县广阳镇官坡岭村截留坝项目</t>
  </si>
  <si>
    <t>新建官坡岭村拦河坝长55米，下宽4米，上宽2米，高2米，新打115米深机井1眼及配套</t>
  </si>
  <si>
    <t>官坡岭村</t>
  </si>
  <si>
    <t>解决官坡岭村500亩耕地截留灌溉难题，为该村花生产业发展提供可靠水源，惠及农户300余户。</t>
  </si>
  <si>
    <t>项目实施后，带动产业发展，提升带农能力，惠及脱贫户和监测户39户、90人。</t>
  </si>
  <si>
    <t>2023年袁店回族乡方城县农特产品产业园建设项目</t>
  </si>
  <si>
    <t>袁店农特园西区：规划用地面积40000平方米（合计60亩）设计内容及工作，总建筑面积33303.00 ㎡，一期主要建设内容包括2#冷库1080.00 ㎡，3#分拣包装车间10800.00㎡，完善园区内给排水工程、供电工程、消防工程等公共配套工程。</t>
  </si>
  <si>
    <t>袁店政府</t>
  </si>
  <si>
    <t>促进村产业发展，增加村集体经济收入50万元，受益年限15年，增加就业岗位及人均增收。产权归属为镇。</t>
  </si>
  <si>
    <t>促进村产业发展，增加村集体经济收入，增加就业岗位及人均增收。惠及脱贫户和监测户9人。</t>
  </si>
  <si>
    <t>2023年度方城县券桥镇崔庄村红色遗址项目工程</t>
  </si>
  <si>
    <t>主要建设内容包括：崔庄村内护河堤、护坡长度681.4米，下为1.5米重力墙结构，中间2米宽步道，厚度0.3米。以及拦河坝、平板桥长，老桥加固1座，生态砖铺设1168.68m2，混凝土道路5396.93m2，沥青道路8395m2，DN500HDPE双壁波纹管643.8m，DN600混凝土管74m，检查井30座，厕所一座，河道清淤3800m3，花岗岩栏杆538m，不锈钢栏杆124.4m。</t>
  </si>
  <si>
    <t>崔庄村</t>
  </si>
  <si>
    <t>改项目实施后，改善村内环境，为村内旅游业提供便利，增加村集体收入4万元，提高群众满意度，惠及全村500户、1309人，其中：脱贫户和监测户8户、10人。</t>
  </si>
  <si>
    <t>改项目实施后，改善村内环境，为村内旅游业提供便利，增加村集体收入，提高群众满意度，惠及全村500户、1309人，</t>
  </si>
  <si>
    <t>2023年度方城县清河镇双河村、草场坡村护河堤建设项目</t>
  </si>
  <si>
    <t>清河镇门庄村护河堤建设项目建设内容：1、门庄村0+150至0+180护河堤工程长30米，采用M7.5浆砌石重力墙结构，基础底宽2.2米、深1.0米，重力墙高4米，顶厚0.5米。2、门庄村大桥东南河道东岸护河堤工程长25米，采用M7.5浆砌石重力墙结构。需投资18.06万元；二、清河镇草场坡村护河堤建设项目建设内容：1、草场坡村护河堤工程长158米，采用M7.5浆砌石重力墙结构，基础底宽2米、深1.5米，重力墙高2.5米，顶厚0.7米，重力墙上护坡斜长平均8米，厚0.4米。2、大桥东北河道东岸护河堤护河堤（1）工程长19.5米，采用M7.5浆砌石重力墙结构，基础底宽2.2米、深1.0米，重力墙高4米，顶厚0.5米。重力墙上护坡斜长平均4米，厚0.4米。3、大桥东北河道东岸护河堤护河堤（2）工程长17米，采用M7.5浆砌石重力墙结构，基础底宽2.2米、深1.0米，重力墙高4米，顶厚0.5米。重力墙上护坡斜长平均6米，厚0.4米。4、建排水管涵长70米，涵盖板采用C25钢筋砼，跨度3米。</t>
  </si>
  <si>
    <t>清河镇双河村、草场坡村</t>
  </si>
  <si>
    <t>清河镇政府</t>
  </si>
  <si>
    <t>进一步提高双河村、草场坡村河道防洪减灾能力，提高农业综合生产能力和增强抗御自然灾害能力。改善两个村生产生活环境，提高群众满意度。</t>
  </si>
  <si>
    <t>吸纳务工人员13人，人均务工收入增加3000元以上。</t>
  </si>
  <si>
    <t>2023年度方城县柳河镇宋庄村肉牛养殖场建设项目</t>
  </si>
  <si>
    <t>新建牛舍12座，建筑面积14867.52㎡，3000*600mm不锈钢加热水槽272个；饲料加工车间1座，面积684.72㎡；饲料及饲草库3座，建筑面积1072.48㎡；兽医室1座，建筑面积100.18㎡；隔离观察室1座，建筑面积237.12㎡；设备及科研用房2座，建筑面积381.04㎡；包括水电安装。青贮窖4座，容积15202.72m³；污水处理池1座，容量1250m³；蓄水池兼消防水池工程2座，建筑面积76.23㎡；电工伸缩大门1座；牛舍围栏处用1.8m高4.0mm浸塑低碳冷拔丝网4870m，围栏处1.8m高4.0mm浸塑低碳冷拔丝网650m；新建道路8650㎡；爆破石方及清运74617.01m3，岩石爆破后人工清理基底及边坡63919.41m2；250kVA箱变1台、机井及室外电缆、12m电杆15根，4m电杆100m，:YJY22-4X70+1X35电力电缆150m，BV-10铜芯动力线7500m，JKLYJ-10kV-1X90铝芯架空电缆600m，杆上设备1套；整套混饲机（含给料车）5台，牛粪处理设备1套，污水处理机1套。</t>
  </si>
  <si>
    <t>项目完成后，回收秸秆，用于肉牛饲料，吸纳周边农户15户用工，增加户收入，带动柳河镇养牛专业户20户以上。增加村集体收入50万元。</t>
  </si>
  <si>
    <t>发展牛产业，项目完成后，吸纳周边农户用工，增加户收入，带动柳河镇养牛专业户20户以上。</t>
  </si>
  <si>
    <t>2023年度方城县独树镇杏园村养羊项目</t>
  </si>
  <si>
    <t>70*18m钢构羊舍2座，20*10m晾晒棚1座及配套设施</t>
  </si>
  <si>
    <t>促进村产业发展，增加村集体经济发展，增加农民收入及村集体收入3万元。惠及全村620户、2490人，其中：脱贫户和监测户72户、237人。产权归村级所有。</t>
  </si>
  <si>
    <t>带动脱贫人口发展生产，人年均增加收入1000元以上</t>
  </si>
  <si>
    <t>2023年度方城县独树镇白石咀产业大棚项目</t>
  </si>
  <si>
    <t>新建菇房建筑面积985m2，内含3座菌菇培养室及附属配套设备</t>
  </si>
  <si>
    <t>带动脱贫户脱贫增收，壮大白石咀集体经济，增加村集体收入3万元。带动脱贫户4户，产权归属为村集体。</t>
  </si>
  <si>
    <t>促进村产业发展，增加村集体经济发展，增加农民收入</t>
  </si>
  <si>
    <t>2023年度方城县独树镇马库庄村林果灌溉设施工程项目</t>
  </si>
  <si>
    <t>1、打配机井1眼，配套水泵、上水管、电缆、井宝等；2、铺设 De50（1.6MPa)PE管1000米；3、建50立方米小型钢筋砼蓄水池1座；4、整修坑塘1座。5、整修土坎梯田坡改梯200亩；6、建2*5平板桥1座。</t>
  </si>
  <si>
    <t>马库庄</t>
  </si>
  <si>
    <t>改善生产条件，促进产业发展，促进互通互联，加快乡村建设步伐，为乡村振兴片区规划建设做贡献。</t>
  </si>
  <si>
    <t>促进村产业发展，增加村集体经济发展，增加农民收入，灌溉周边耕地约10亩。</t>
  </si>
  <si>
    <t>2023年度方城县拐河镇东麦村猪舍建设项目</t>
  </si>
  <si>
    <t>建猪舍两栋/八个单元：建设面积5311.6㎡，占总面积的44%，其中妊娠舍2730平方米，空怀舍609平方米，后备舍1972.6平方米。按照项目生产建设，需要购置定位栏960套，后备猪栏198米，空怀猪栏杆198米，负压风机设备60套，降温水帘16套，换气通风窗112个。</t>
  </si>
  <si>
    <t>东麦村</t>
  </si>
  <si>
    <t>拐河镇政府</t>
  </si>
  <si>
    <t>解决全村18人就业，其中脱贫户7人。增加群众收入，壮大集体经济，增加村集体收入5万元，带动全村各项事业发展。</t>
  </si>
  <si>
    <t>解决全村18人就业，其中脱贫户7人。增加群众收入，壮大集体经济，增加村集体收入5万元，带动全村各项事业发展，最终产权归镇所有。</t>
  </si>
  <si>
    <t>2023年度方城县杨集镇大朱庄村康养一体化示范村建设项目</t>
  </si>
  <si>
    <t>建设游客服务中心1座，建筑面积697.4㎡；特色康养民宿3套，建筑面积319.2㎡。配套供电、道路、给排水等基础设施。</t>
  </si>
  <si>
    <t>大朱庄</t>
  </si>
  <si>
    <t>文广旅局</t>
  </si>
  <si>
    <t>建设游客服务中心1座，建筑面积697.4㎡；特色康养民宿2套，建筑面积319.2㎡。</t>
  </si>
  <si>
    <t xml:space="preserve">项目利用大朱庄村的土地资源和环境资源优势，以“村委会＋合作社＋农户＋龙头企业”方式，组织广大农户参与旅游经营，探索资源转让富民、工资收入富民、景区收益富民、产品销售富民、民宿开发富民、技能培训富民六大旅游富民模式；
与方城县惠天农牧开发有限公司合作开发鸿旺牧场景区，以项目建设资源入股。村集体通过资产租赁壮大集体经济。增加村集体收入3万元。村民通过土地入股、民俗展示、建设务工、经营餐饮住宿、特产销售等增收。
</t>
  </si>
  <si>
    <t>2023年度方城县二郎庙镇西吴沟村康养一体化示范村建设项目</t>
  </si>
  <si>
    <t>建设游客服务中心1座；特色康养民宿8座，卫生室木屋1座以及附属配套设施</t>
  </si>
  <si>
    <t>西吴沟村</t>
  </si>
  <si>
    <t>建设游客服务中心1座；特色康养民宿6座，项目利用西吴沟村临近望花湖的地理资源和环境资源优势，以“村委会＋合作社＋农户＋龙头企业”方式，组织广大农户参与旅游经营，村集体通过资产租赁壮大集体经济。</t>
  </si>
  <si>
    <t xml:space="preserve">项目利用西吴沟村临近望花湖的地理资源和环境资源优势，以“村委会＋合作社＋农户＋龙头企业”方式，组织广大农户参与旅游经营，村集体通过资产租赁壮大集体经济。村民通过土地入股、民俗展示、建设务工、经营餐饮住宿、特产销售等增收，增加村集体收入3万元。
</t>
  </si>
  <si>
    <t>2023年方城县小史店镇石崖摩刻旅游建设项目</t>
  </si>
  <si>
    <t>方城县小史店摩崖石刻旅游项目①道路部分，道路长0.926Km，其中含停车厂2046m2；②水系部分，包含5座小坝，每座坝长约20m；③游步道、栈道、观景台部分，其中步道长1180m，栈道长420延米，观景台65m2。</t>
  </si>
  <si>
    <t>所在村</t>
  </si>
  <si>
    <t>完善摩崖石刻旅游点基础设施，改善项目所在村群众出行条件。</t>
  </si>
  <si>
    <t>项目实施后，完善摩崖石刻旅游点基础设施，群众出行更加便利，提高群众满意度，增加收入。增加村集体收入3万元。</t>
  </si>
  <si>
    <t>2.教育扶贫及就业创业项目（2个）</t>
  </si>
  <si>
    <t>雨露计划培训</t>
  </si>
  <si>
    <t>2023年度雨露计划短期技能培训项目</t>
  </si>
  <si>
    <t>为2032名贫困家庭高职高专学生及建档立卡贫困户补助“雨露计划”补贴资金。</t>
  </si>
  <si>
    <t>高职高专每人每学期1500元。短期技能培训每人2000元进行补贴</t>
  </si>
  <si>
    <t>乡村振兴局</t>
  </si>
  <si>
    <t>为2032名贫困家庭高职高专学生补助“雨露计划”补贴资金。增加贫困家庭学员创业就业能力。</t>
  </si>
  <si>
    <t>为贫困家庭高职高专学生“雨露计划”补贴,增加贫困家庭学员创业就业能力。</t>
  </si>
  <si>
    <t>就业创业类</t>
  </si>
  <si>
    <t>2023年度方城县公益岗</t>
  </si>
  <si>
    <t>安排脱贫户、监测户公益岗位1380人；解决贫困劳动力跨省务工交通补助。</t>
  </si>
  <si>
    <t>人社局</t>
  </si>
  <si>
    <t>安排公益岗位1380人，增加脱贫户收入。</t>
  </si>
  <si>
    <t>3.金融扶贫项目（1个）</t>
  </si>
  <si>
    <t>小额信贷贴息</t>
  </si>
  <si>
    <t>2023年度方城县金融扶贫贴息项目</t>
  </si>
  <si>
    <t>对实施金融扶贫的企业及小额信贷户进行贷款贴息</t>
  </si>
  <si>
    <t>乡村振兴局、县财政局</t>
  </si>
  <si>
    <t>4000户享受金融扶贫小额信贷财政贴息</t>
  </si>
  <si>
    <t>4.烟叶特色支柱产业项目（3个）</t>
  </si>
  <si>
    <t>2023年度方城县烟叶特色支柱产业项目</t>
  </si>
  <si>
    <t>移动式炕房205座，变压器改造40台套。</t>
  </si>
  <si>
    <t>农业农村局</t>
  </si>
  <si>
    <t>项目实施后，使全县烟叶产业得到更好的发展，增加群众收入。项目产权归所在村委会。</t>
  </si>
  <si>
    <t>项目实施后，每年炕烟1025次，总产值2500余万元，取得税收563万元左右，向所在村集体返还30%税169万元，每个炕房每年向村交付承包费500元。项目产权归所在村委会。</t>
  </si>
  <si>
    <t>2023年度方城县片区烟水配套项目</t>
  </si>
  <si>
    <t>赵河镇、广阳镇等10个镇（街道）的烟水配套工程项目</t>
  </si>
  <si>
    <t>项目实施后，改善烟区灌溉环境，使全县烟叶产业得到更好的发展，增加群众收入。产权归乡镇政府。</t>
  </si>
  <si>
    <t>项目实施后，使全县烟叶产业得到更好的发展，增加群众收入。</t>
  </si>
  <si>
    <t>2023年方城县支持烟叶产业燃煤烤房改电能烘烤配套项目</t>
  </si>
  <si>
    <t>用于我县赵河镇、广阳镇等6个镇（街道）的20个行政村燃煤烤房改电能烘烤配套建设项目</t>
  </si>
  <si>
    <t>项目实施后，使20个行政村燃煤烤房改为电能烘烤，改善环境，使全县烟叶产业得到更好的发展，产权归乡镇政府。</t>
  </si>
  <si>
    <t>项目实施后，210个电能烘烤房每年炕烟5次，取得税收577.5万元，向村返还30%税173万元，增加村集体收入，增加群众收入。</t>
  </si>
  <si>
    <t>5.国有林场项目（1个）</t>
  </si>
  <si>
    <t>2023年中央财政欠发达国有林场巩固提升项目</t>
  </si>
  <si>
    <t>新建护林房360平方米围墙35米，大门一座，机井一口，院内硬化地坪等配套设施</t>
  </si>
  <si>
    <t>国有方城县大寺林场西山口森林资源管理站</t>
  </si>
  <si>
    <t>国有方城县大寺林场</t>
  </si>
  <si>
    <t>项目实施后，解决了林区的住房困难、生产生活用水，林区管护、管理条件明显改善。从而调动干部职工的工作积极性，增强了国有林场的发展后劲和潜力。带动周边脱贫人员就业问题。</t>
  </si>
  <si>
    <t>项目实施后，改善林区办公住房、生产生活用水困难，带动周边脱贫人员收入。</t>
  </si>
  <si>
    <t>6.其他项目（20个）</t>
  </si>
  <si>
    <t>6.1.村庄和产业发展规划费（1个）</t>
  </si>
  <si>
    <t>村庄规划费</t>
  </si>
  <si>
    <t>2023年度村庄和产业发展规划费</t>
  </si>
  <si>
    <t>全县需编制394个村庄规划，费用共计3152万元（每个村8万元）</t>
  </si>
  <si>
    <t>自然资源局</t>
  </si>
  <si>
    <t>通过规划，提高村建设水平，为394个村的产业发展提供方向。</t>
  </si>
  <si>
    <t>6.2.扶持发展新型农村集体经济项目（19个）</t>
  </si>
  <si>
    <t>扶持发展</t>
  </si>
  <si>
    <t>方城县独树镇刘营村中药材加工车间项目</t>
  </si>
  <si>
    <t>刘营村负责新建厂房面积400平方米，地板硬化、下水道管网500米，购买配套厂房设施：合力牌2吨叉车1台、地牛4个、周转车3个、检杆机2台、传动输送机2台、洗药机2台、中型烘干机2台、连翘去柄机3台、蒸药机4台、风选机2台、振动筛2台、水枪3个、垫板胶45个、和库房及电网改造等，厂房建成后租赁给河南省寿康堂中药饮片有限公司使用。</t>
  </si>
  <si>
    <t>刘营村</t>
  </si>
  <si>
    <t>组织部</t>
  </si>
  <si>
    <t>①社会效益指标：直接受益人口数1760人；②经济效益指标：村集体每年可收益4万元，带动周边群众156人就业。③可持续影响指标：项目工程设计使用年限20年；④满意度指标：服务对象满意度95%以上。</t>
  </si>
  <si>
    <t>建设中药材加工厂能带动周边群众就业和周边群众种植中药材的积极性，直接实现带动解决周边群众50户156人就业增收，提高群众的收入水平。</t>
  </si>
  <si>
    <t>2023年11月-12月</t>
  </si>
  <si>
    <t>方城县独树镇黄庄村机械设备购进项目</t>
  </si>
  <si>
    <t>购买型号为（龙工863N）60型铲车一辆。</t>
  </si>
  <si>
    <t>黄庄村</t>
  </si>
  <si>
    <t>1.产出指标:①1.产出指标:①数量指标：方城县诚联商砼有限公司年产混凝土30万立方米、设备购买后增加产量百分之二十，预算税收增加百分之十。2.成本指标：设备购买成本（万元≤）50万元。3.效益指标：①社会效益指标：直接受益人口数2342人；②经济效益：黄庄村每年可获得租金4.5万元，带动务工人数50人。</t>
  </si>
  <si>
    <t>该项目采取村集体自主购买对外租赁模式。村集体与方城县诚联商砼有限公司签订租赁合同租金4.5万元，村集体负责购买设备、管理和使用交由方城县诚联商砼有限公司负责。设备购买后，方城县诚联商砼有限公司每年向村集体缴纳设备租赁费4.5万元，村集体每年可收入4.5万元。</t>
  </si>
  <si>
    <t>方城县赵河镇任庄村速冻蔬菜加工生产线建设项目</t>
  </si>
  <si>
    <t>新建标准化厂房500㎡，包括原料间、清洗间、筛选间、干燥间、包装间等；配套设备为筛选机、输送机、洗菜机及电力设备等。</t>
  </si>
  <si>
    <t>任庄村</t>
  </si>
  <si>
    <t>①社会效益指标：直接受益人口数2729人；②经济效益指标：可使村集体每年收入4万元以上，周边群众通过种植经济作物、务工等途径实现明显增收；③可持续影响指标项目工程设计使用年限20年；④满意度指标：服务对象满意度96%以上。</t>
  </si>
  <si>
    <t>建立就业务工、带动生产、流转土地、提供技术服务等联农带农机制，项目建成后可直接带动本地特色产业发展、村集体经济以及全村群众增收。建立就业务工机制，该项目对工人要求门槛低、易接受，村内现有农户均可直接参与，通过企业的招聘可直接参与生产经营，且务工形式灵活，人均日收入100元左右。</t>
  </si>
  <si>
    <t>方城县博望镇沙山村钢结构仓储大棚项目</t>
  </si>
  <si>
    <t>建设1座标准化钢结构仓储大棚，长50米，宽20米，高6米，面积1000平方米。</t>
  </si>
  <si>
    <t>沙山村</t>
  </si>
  <si>
    <t>①社会效益指标：直接受益人口数3256人；②可持续影响指标项目工程设计使用年限20年；③满意度指标：服务对象满意度99%以上。</t>
  </si>
  <si>
    <t>建立就业务工、带动生产、收益分红等联农带农机制。一是带动就业务工。项目建成后直接带动20余人就业增收，人均日收入100元；二是带动群众生产。按照“企业+支部+农户”的模式，通过技能培训、制定统一生产标准和流程，扩大生产经营规模，逐步带动周边群众发展水果种植，形成村内特色产业，带动村内劳动力生产就业；三是建立收益分配机制。项目收益由村集体进行公示后，用于改善村容村貌，奖励、救助脱贫户、监测户、低保户、五保户及村民，全村共享项目收益；四是用于村集体经济持续发展。</t>
  </si>
  <si>
    <t>方城县博望镇东风村钢结构大棚项目</t>
  </si>
  <si>
    <t>建设1座标准化钢结构仓储大棚，长50米，宽20米，高6米，面积1000平方米。包括原料间、干燥间、包装间等。</t>
  </si>
  <si>
    <t>东风村</t>
  </si>
  <si>
    <t>①社会效益指标：直接受益人口数2931人；②可持续影响指标项目工程设计使用年限20年；③满意度指标：服务对象满意度96%以上。</t>
  </si>
  <si>
    <t>建立就业务工、带动生产、收益分红等联农带农机制，一是带动就业务工。项目建成后直接带动25人就业增收，人均日收入100元。二是带动群众生产。按照“企业+支部+农户”的模式，通过技能培训、制定统一生产标准和流程、扩大生产经营规模，可以逐步带动周边群众发展水果蔬菜种植，形成村内特色产业，带动村内劳动力生产就业。三是建立收益分配机制。项目收益由村集体进行公示后，主要用于改善村容村貌，奖励、救助脱贫户、监测户、低保户、五保户及村民，全村共享项目收益。</t>
  </si>
  <si>
    <t>方城县小史店镇徐冯庄村中药材开发项目</t>
  </si>
  <si>
    <t>新建标准化厂房2000㎡，包括中药材、中药材晾晒、中药材拣选、中药材储存等，配套设备为切片机，粉碎机，分离筛，烘干机，过滤机、自动包装机等。</t>
  </si>
  <si>
    <t>徐冯庄村</t>
  </si>
  <si>
    <t>①社会效益指标：直接受益人口数1371人；②经济效益指标：增加村集体收入共12万元，项目建成后直接带动50户108人就业，每人月增收3000余元；整体带动村集体经济以及全村633户2341人增收。带动生产发展规模种植益母草、黄花菜等中草药共600余亩。③可持续影响指标项目工程设计使用年限15年；④满意度指标：服务对象满意度96%以上。</t>
  </si>
  <si>
    <t>建立就业务工、带动生产、收益分红等联农带农机制，项目建成后直接带动50户108人就业，每人月增收3000余元，整体带动村集体经济以及全村633户2341人增收。建立就业务工机制，村内现有中药材种植专业人员100余人，通过企业的招聘可直接参与生产经营，人均日收入150元。</t>
  </si>
  <si>
    <t>方城县拐河镇曹庄村保育猪养殖舍建设项目</t>
  </si>
  <si>
    <t>新建保育猪舍一栋：建设面积508.5㎡。</t>
  </si>
  <si>
    <t>曹庄村</t>
  </si>
  <si>
    <t>经济效益指标：村集体收益每年不少于4万元，经济效益。可持续影响指标项目工程设计使用年限15年；满意度指标：服务对象满意度99%以上。</t>
  </si>
  <si>
    <t>建立就业务工、收益分红等联农带农机制，项目建成后直接带动15人就业增收，整体带动村集体经济以及群众增收。本项目达产年，年销售仔猪4400头、售价600元/头、收入为264万元。据测算，每出栏1头猪需综合生产成本500元，年总生产成本220万元。
经计算，项目达产年份，企业实现利润44万元。；</t>
  </si>
  <si>
    <t>方城县拐河镇石门村保育猪养殖舍建设项目</t>
  </si>
  <si>
    <t>石门村</t>
  </si>
  <si>
    <t>经济效益指标：村集体收益每年不少于4万元；直接新增解决10人就业，年人均增收26400元；可持续影响指标项目工程设计使用年限10年；满意度指标：服务对象满意度96%以上。</t>
  </si>
  <si>
    <t>经济效益。本项目达产年，年销售仔猪4400头、售价600元/头、收入为264万元。
据测算，每出栏1头猪需综合生产成本500元，年总生产成本220万元。
经计算，项目达产年份，企业实现利润44万元。</t>
  </si>
  <si>
    <t>方城县二郎庙镇徐岗村仓储中心项目</t>
  </si>
  <si>
    <t>建设1座标准化仓储库，长60米，宽40米，面积2400平方米。</t>
  </si>
  <si>
    <t>徐岗村</t>
  </si>
  <si>
    <t>①社会效益指标：联动上下游产业链，带动群众就业，直接受益人口数1749人；②可持续影响指标：项目工程设计使用年限10年；③满意度指标：服务对象满意度96%以上；④经济效益指标：预计每年为村集体经济增加收益5.25万元。</t>
  </si>
  <si>
    <t>建立就业务工机制，项目建成后能够带动就业务工，项目涵盖的产品存储、运输、运营管理等业务，预计为村民提供就业岗位20余个。建立村集体收益分配机制，村集体收入30%用于村庄公益事业建设，70%用于村集体经济持续发展。</t>
  </si>
  <si>
    <t>方城县杨楼镇曹沟村玫瑰花饼加工项目</t>
  </si>
  <si>
    <t>玫瑰花饼食品生产线2条，一条玫瑰花饼自动化设备食品生产线，包括购置原料机、和面机、成型机、烘烤、转炉等设备；一条玫瑰花饼全自动式包装生产线，包括购置一拖二包装机、自动理料线等设备。建成后可实现玫瑰花饼日产5万块，实现产品生产、包装、转运，经营管理等为一体的玫瑰特色产品产业园。</t>
  </si>
  <si>
    <t>曹沟村</t>
  </si>
  <si>
    <t>①社会效益指标：直接受益人口数1240人，带动务工就业人数30人，辐射带动曹沟村及周边村2000多亩玫瑰种植规模进一步扩大；②经济效益：直接增加村集体收入4万元；③可持续影响指标项目工程设计使用年限15年；④满意度指标：服务对象满意度96%以上。</t>
  </si>
  <si>
    <t>建立就业务工、带动生产、收益分红等联农带农机制，项目建成后直接带动20户60人就业增收，整体带动村集体经济以及全村285户1240人增收。村集体收益分配机制，村集体收入30%用于村庄公益事业建设，70%用于村集体经济持续发展。</t>
  </si>
  <si>
    <t>方城县杨楼镇黑龙潭村玫瑰鲜花保鲜冷库建设项目</t>
  </si>
  <si>
    <t>利用玫瑰产业园车间，新建20×60×4立方米的玫瑰鲜花储存保鲜冷库，标准化储存约500㎡，包括建设高温冷餐间、低温冷餐间、恒温保鲜间等配套建设设备机房等。</t>
  </si>
  <si>
    <t>黑龙潭村</t>
  </si>
  <si>
    <t>①社会效益指标：公益事业收益直接受益全村1606人，直接带动务工鲜花采摘工人130人，能够进一步拉大该区域2000多亩玫瑰种植的产业链；②经济效益：直接增加村集体收入4万元；③可持续影响指标项目工程设计使用年限15年；④满意度指标：服务对象满意度96%以上。</t>
  </si>
  <si>
    <t>建立就业务工、带动生产、收益分红等联农带农机制，项目建成后直接带动黑龙潭村600亩及周边村2000多亩玫瑰鲜花的种植和玫瑰鲜花的产品附加值，为玫瑰产业园玫瑰食品系列产业的生产提供有利条件。整体带动村集体经济以及全村387户1606人增收。</t>
  </si>
  <si>
    <t>方城县杨楼镇范店村玫瑰烘干设备生产线建设项目</t>
  </si>
  <si>
    <t>利用玫瑰产业园车间，新建2条玫瑰花热泵烘干设备生产线。（注：该产业园目前已建成投用三条玫瑰热泵烘干生产线）。</t>
  </si>
  <si>
    <t>范店村</t>
  </si>
  <si>
    <t>①社会效益指标：公益事业收益直接受益全村2252人，能够进一步扩大村玫瑰种植400亩规模，带动就业人数80人；②经济效益：直接增加村集体收入4万元；③可持续影响指标项目工程设计使用年限15年；④满意度指标：服务对象满意度96%以上。</t>
  </si>
  <si>
    <t>建立就业务工、带动生产、收益分红等联农带农机制，项目建成后直接带动提升范店村360多亩及周边村2000多亩玫瑰鲜花的种植和玫瑰鲜花的产品附加值，为玫瑰产业园玫瑰食品系列产业的生产提供有利条件。整体带动村集体经济以及全村525户2252人增收。</t>
  </si>
  <si>
    <t>方城县清河镇周庄村瓜果种植大棚项目</t>
  </si>
  <si>
    <t>建设瓜果种植大棚4个，单个大棚长110米、宽13米、肩高1.8米、顶高4米，拱架间隔1米。</t>
  </si>
  <si>
    <t>周庄村</t>
  </si>
  <si>
    <t>①经济效益指标：通过果种植大棚租赁壮大村集体经济收入；②社会效益指标：直接受益人口数2117人，还将依托特色产业种植，吸引周边游客观光采摘，推动乡村旅游业发展；③可持续影响指标项目工程设计使用年限15年；④满意度指标：服务对象满意度96%以上。</t>
  </si>
  <si>
    <t>建立就业务工、带动生产、收益分红等联农带农机制，一是带动就业务工。项目建成后直接带动20余人就业增收，人均日收入100元。二是带动群众生产。按照“企业+支部+农户”的模式，通过技能培训、制定统一生产标准和流程、扩大生产经营规模，可以逐步带动周边群众发展特色瓜果种植，形成村内特色产业，带动村内劳动力生产就业。三是建立收益分配机制。项目收益由村集体进行公示后，用于改善村容村貌，奖励、救助脱贫户、监测户、低保户、五保户及村民，全村共享项目收益。</t>
  </si>
  <si>
    <t>方城县券桥镇土山村鑫瑞悦新材料科技有限公司来料加工点项目</t>
  </si>
  <si>
    <t>新建标准化厂房500㎡左右，包括加工间、包装间、库房及配套生产电气线路等。</t>
  </si>
  <si>
    <t>①经济效益指标：村集体收益每年不少于4万元；直接新增解决15人就业，年人均增收38400元；②社会效益指标：联动上下游产业链，间接受益1050人；③可持续影响指标项目工程设计使用年限15年；④满意度指标：服务对象满意度96%以上。</t>
  </si>
  <si>
    <t>建立就业务工、收益分红等联农带农机制，项目建成后直接带动30余人就业增收，整体带动村集体经济以及群众增收，村集体收益分配机制，村集体收入30%用于村庄公益事业建设，70%用于村集体经济持续发展。</t>
  </si>
  <si>
    <t>方城县四里店镇小店村乡村旅游木屋建设项目</t>
  </si>
  <si>
    <t>新建标准化木质房屋10座，每间50平，以及房屋装修、水电安装等配套设施。</t>
  </si>
  <si>
    <t>小店村</t>
  </si>
  <si>
    <t>①社会效益指标：直接受益人口数2231人；②经济效益指标：村集体经济年增加5万元；③可持续影响指标项目工程设计使用年限15年；④满意度指标：服务对象满意度99%以上。</t>
  </si>
  <si>
    <t>建立就业务工、带动生产等联农带农机制。项目建成后，直接带动务工人员20余人，后期通过进行桑叶种植、桑蚕养殖、销售等方面相关知识培训，逐步带动村内及周边村民进行规模化种植、养殖，整体带动村集体经济年收入增加5万元以及全村484户2231人增收。</t>
  </si>
  <si>
    <t>方城县四里店镇四里店村乡村旅游木屋建设项目</t>
  </si>
  <si>
    <t>项目建设木质房屋10座，总建筑面积500㎡。单个房屋建筑面积50㎡，长8m，宽6.25m，高3.6m。配套给排水、电气等基础设施。</t>
  </si>
  <si>
    <t>四里店村</t>
  </si>
  <si>
    <t>①社会效益指标：满足当地游客消费需求，形成具有特色的旅游体系，同时带动当地产业发展；②经济效益指标：村集体经济年增加5万元；③可持续影响指标项目工程设计使用年限15年；④满意度指标：游客满意度99%以上。</t>
  </si>
  <si>
    <t>建立就业务工、带动生产等联农带农机制。项目建成后，直接带动务工人员25余人，后期通过进行桑叶种植、桑蚕养殖、销售等方面相关知识培训，逐步带动村内及周边村民进行规模化种植、养殖，整体带动村集体经济年收入增加5万元以及全村986户3530人增收。</t>
  </si>
  <si>
    <t>方城县柳河镇袁庄村沙滩丛林越野开发旅游项目</t>
  </si>
  <si>
    <t>购买沙滩车20辆，户外帐篷18个，修建越野道路10公里，露营地900㎡。</t>
  </si>
  <si>
    <t>袁庄村</t>
  </si>
  <si>
    <t>①社会效益指标：直接受益人口数2020人；②经济效益指标：村集体经济每年可获得收益6万元，可持续影响指标项目工程设计使用年限10年；③满意度指标：服务对象满意度96%以上。</t>
  </si>
  <si>
    <t>建立就业务工、带动生产、收益分红等联农带农机制，项目建成后可直接带动6户21人就业增收，人均日收入90元。整体带动村集体经济以及全村599户2020人增收。村集体收益分配机制，村集体收入30%用于脱贫户、监测对象等困难群众的生产生活补助，70%作为村集体经济可持续发展资金。</t>
  </si>
  <si>
    <t>方城县杨集镇杨集村非主体参股项目</t>
  </si>
  <si>
    <t>建成占地20亩共计13000平方米的生猪养殖家庭农场，是由40户符合贷款条件的农户组建的合作社，作为融资主体，共贷款750万元，村集体投入上级财政衔接资金50万，作为运营主体，负责土地流转、农民合作社股金入股农民合作社，村集体每年收入由鸿旺牧业支付50万投资的8%，鸿旺牧业另每年补偿6万元。</t>
  </si>
  <si>
    <t>杨集村</t>
  </si>
  <si>
    <t>①社会效益指标：直接受益人口300余人。②平均可持续影响指标项目工程设计使用年限20年。③满意度指标：服务对象满意度96%以上。</t>
  </si>
  <si>
    <t>建立联农带农机制，一是带动就业务工，预计提供就业岗位100个，二是带动养殖业发展，由村民与鸿旺牧业合作养殖生猪5000余头，获利250万元。三是带动信贷入股，是由40户符合贷款条件的农户组建的合作社，作为融资主体，共贷款750万元。</t>
  </si>
  <si>
    <t>方城县袁店回族乡四里营村羊肚菌大棚项目</t>
  </si>
  <si>
    <t>建设20座羊肚菌大棚，统一按照长31米，宽8米，高3.5米的标准尺寸建设，占地13.5亩。</t>
  </si>
  <si>
    <t>袁店回族乡</t>
  </si>
  <si>
    <t>四里营村</t>
  </si>
  <si>
    <t>①社会效益指标：直接带动10户32人就业增收；②经济效益指标：带动务工人均日增收80元以上，增加村集体收入；③可持续影响指标项目工程设计使用年限15年；④满意度指标：服务对象满意度96%以上。</t>
  </si>
  <si>
    <t>建立就业务工、带动生产、收益分红等联农带农机制，项目建成后直接带动10户32人就业增收，后期通过种植技术培训、制定统一生产标准和流程、扩大生产经营规模，可以逐步带动其他散户进行规模化生产，形成村内特色产业，从而带动村内劳动力生产就业，整体带动村集体经济以及全村694户3169人增收。</t>
  </si>
  <si>
    <t>三、其他项目（2个）</t>
  </si>
  <si>
    <t>第一书记工作经费</t>
  </si>
  <si>
    <t>2023年度方城县第一书记经费项目</t>
  </si>
  <si>
    <t>为全县198个县派第一书记提供工作经费，支持第一书记开展驻村帮扶工作。</t>
  </si>
  <si>
    <t>改善县派198个驻村第一书办公条件，有利服务于群众。</t>
  </si>
  <si>
    <t>项目管理费</t>
  </si>
  <si>
    <t>2023年度方城县监理设计评审费用项目</t>
  </si>
  <si>
    <t>为2023年项目提供勘察设计、招标控制价评审、决算评审和工程项目监理提供服务。</t>
  </si>
  <si>
    <t>设计、监理、评审单位</t>
  </si>
  <si>
    <t>对2023年各类项目进行规划设计、招标预算评审，决算审计，提高项目资金的使用效率。</t>
  </si>
  <si>
    <t>进行规划设计、招标预算评审，决算审计，提高项目资金的使用效率。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</si>
</sst>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_ "/>
    <numFmt numFmtId="181" formatCode="0.00_ "/>
    <numFmt numFmtId="182" formatCode="yyyy&quot;年&quot;m&quot;月&quot;;@"/>
    <numFmt numFmtId="183" formatCode="yyyy&quot;年&quot;m&quot;月&quot;d&quot;日&quot;;@"/>
    <numFmt numFmtId="184" formatCode="0.0000_ "/>
  </numFmts>
  <fonts count="33">
    <font>
      <sz val="12"/>
      <name val="宋体"/>
      <family val="0"/>
    </font>
    <font>
      <sz val="11"/>
      <name val="宋体"/>
      <family val="0"/>
    </font>
    <font>
      <b/>
      <sz val="11"/>
      <name val="宋体"/>
      <family val="0"/>
    </font>
    <font>
      <sz val="10"/>
      <name val="宋体"/>
      <family val="0"/>
    </font>
    <font>
      <sz val="12"/>
      <name val="仿宋"/>
      <family val="3"/>
    </font>
    <font>
      <sz val="20"/>
      <name val="方正小标宋简体"/>
      <family val="4"/>
    </font>
    <font>
      <sz val="11"/>
      <name val="方正小标宋简体"/>
      <family val="4"/>
    </font>
    <font>
      <b/>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9"/>
      <color indexed="8"/>
      <name val="宋体"/>
      <family val="0"/>
    </font>
    <font>
      <sz val="12"/>
      <color indexed="8"/>
      <name val="宋体"/>
      <family val="0"/>
    </font>
    <font>
      <sz val="9"/>
      <color theme="1"/>
      <name val="Calibri"/>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 fillId="0" borderId="0">
      <alignment vertical="center"/>
      <protection/>
    </xf>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9" fillId="0" borderId="0">
      <alignment vertical="center"/>
      <protection/>
    </xf>
    <xf numFmtId="0" fontId="19" fillId="0" borderId="3" applyNumberFormat="0" applyFill="0" applyAlignment="0" applyProtection="0"/>
    <xf numFmtId="0" fontId="1" fillId="0" borderId="0">
      <alignment vertical="center"/>
      <protection/>
    </xf>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28" fillId="0" borderId="0">
      <alignment vertical="center"/>
      <protection/>
    </xf>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31" fillId="0" borderId="0">
      <alignment/>
      <protection/>
    </xf>
    <xf numFmtId="0" fontId="30" fillId="0" borderId="0">
      <alignment vertical="center"/>
      <protection/>
    </xf>
    <xf numFmtId="0" fontId="0" fillId="0" borderId="0">
      <alignment vertical="center"/>
      <protection/>
    </xf>
    <xf numFmtId="0" fontId="9" fillId="0" borderId="0">
      <alignment vertical="center"/>
      <protection/>
    </xf>
    <xf numFmtId="0" fontId="32" fillId="0" borderId="0">
      <alignment vertical="center"/>
      <protection/>
    </xf>
    <xf numFmtId="0" fontId="1" fillId="0" borderId="0">
      <alignment vertical="center"/>
      <protection/>
    </xf>
    <xf numFmtId="0" fontId="1" fillId="0" borderId="0">
      <alignment vertical="center"/>
      <protection/>
    </xf>
  </cellStyleXfs>
  <cellXfs count="83">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8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180"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80" fontId="5" fillId="0" borderId="0" xfId="0" applyNumberFormat="1" applyFont="1" applyFill="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8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18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181" fontId="2" fillId="0" borderId="11" xfId="0" applyNumberFormat="1" applyFont="1" applyFill="1" applyBorder="1" applyAlignment="1">
      <alignment horizontal="center" vertical="center" wrapText="1"/>
    </xf>
    <xf numFmtId="181"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181" fontId="1" fillId="0" borderId="11" xfId="0" applyNumberFormat="1" applyFont="1" applyFill="1" applyBorder="1" applyAlignment="1">
      <alignment horizontal="center" vertical="center" wrapText="1"/>
    </xf>
    <xf numFmtId="182" fontId="8" fillId="0" borderId="11"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14" fontId="1" fillId="0" borderId="11" xfId="0" applyNumberFormat="1" applyFont="1" applyFill="1" applyBorder="1" applyAlignment="1">
      <alignment horizontal="center" vertical="center" wrapText="1"/>
    </xf>
    <xf numFmtId="183" fontId="1"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184" fontId="1"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81" fontId="1" fillId="0" borderId="11" xfId="0" applyNumberFormat="1" applyFont="1" applyFill="1" applyBorder="1" applyAlignment="1">
      <alignment horizontal="center" vertical="center"/>
    </xf>
    <xf numFmtId="180" fontId="1" fillId="0" borderId="11" xfId="0" applyNumberFormat="1" applyFont="1" applyFill="1" applyBorder="1" applyAlignment="1">
      <alignment horizontal="center" vertical="center"/>
    </xf>
    <xf numFmtId="184"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1" fillId="0" borderId="11" xfId="0" applyFont="1" applyFill="1" applyBorder="1" applyAlignment="1">
      <alignment vertical="center" wrapText="1"/>
    </xf>
    <xf numFmtId="182" fontId="2" fillId="0" borderId="11"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_ET_STYLE_NoName_00_"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Normal" xfId="68"/>
    <cellStyle name="常规 11" xfId="69"/>
    <cellStyle name="常规 2" xfId="70"/>
    <cellStyle name="常规 3" xfId="71"/>
    <cellStyle name="常规 4" xfId="72"/>
    <cellStyle name="常规 5" xfId="73"/>
    <cellStyle name="常规 7"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7"/>
  <sheetViews>
    <sheetView tabSelected="1" view="pageBreakPreview" zoomScale="85" zoomScaleNormal="85" zoomScaleSheetLayoutView="85" workbookViewId="0" topLeftCell="A1">
      <pane xSplit="1" ySplit="7" topLeftCell="B142" activePane="bottomRight" state="frozen"/>
      <selection pane="bottomRight" activeCell="E144" sqref="E144"/>
    </sheetView>
  </sheetViews>
  <sheetFormatPr defaultColWidth="9.00390625" defaultRowHeight="21.75" customHeight="1"/>
  <cols>
    <col min="1" max="2" width="5.00390625" style="10" customWidth="1"/>
    <col min="3" max="3" width="5.125" style="11" customWidth="1"/>
    <col min="4" max="4" width="15.75390625" style="11" customWidth="1"/>
    <col min="5" max="5" width="25.75390625" style="12" customWidth="1"/>
    <col min="6" max="6" width="7.50390625" style="13" customWidth="1"/>
    <col min="7" max="8" width="6.625" style="11" customWidth="1"/>
    <col min="9" max="9" width="10.875" style="11" customWidth="1"/>
    <col min="10" max="10" width="10.375" style="11" customWidth="1"/>
    <col min="11" max="11" width="9.375" style="11" customWidth="1"/>
    <col min="12" max="12" width="9.50390625" style="11" customWidth="1"/>
    <col min="13" max="13" width="10.50390625" style="14" customWidth="1"/>
    <col min="14" max="14" width="7.50390625" style="11" customWidth="1"/>
    <col min="15" max="15" width="20.125" style="11" customWidth="1"/>
    <col min="16" max="16" width="19.25390625" style="11" customWidth="1"/>
    <col min="17" max="17" width="5.875" style="10" customWidth="1"/>
    <col min="18" max="18" width="5.50390625" style="10" customWidth="1"/>
    <col min="19" max="19" width="5.875" style="10" customWidth="1"/>
    <col min="20" max="20" width="6.375" style="10" customWidth="1"/>
    <col min="21" max="21" width="5.00390625" style="11" customWidth="1"/>
    <col min="22" max="22" width="2.50390625" style="15" customWidth="1"/>
    <col min="23" max="16384" width="9.00390625" style="15" customWidth="1"/>
  </cols>
  <sheetData>
    <row r="1" spans="1:6" ht="24" customHeight="1">
      <c r="A1" s="15" t="s">
        <v>0</v>
      </c>
      <c r="B1" s="15"/>
      <c r="C1" s="16"/>
      <c r="D1" s="17"/>
      <c r="F1" s="18"/>
    </row>
    <row r="2" spans="1:21" ht="49.5" customHeight="1">
      <c r="A2" s="19" t="s">
        <v>1</v>
      </c>
      <c r="B2" s="19"/>
      <c r="C2" s="19"/>
      <c r="D2" s="19"/>
      <c r="E2" s="20"/>
      <c r="F2" s="21"/>
      <c r="G2" s="19"/>
      <c r="H2" s="19"/>
      <c r="I2" s="19"/>
      <c r="J2" s="19"/>
      <c r="K2" s="19"/>
      <c r="L2" s="19"/>
      <c r="M2" s="49"/>
      <c r="N2" s="19"/>
      <c r="O2" s="19"/>
      <c r="P2" s="19"/>
      <c r="Q2" s="19"/>
      <c r="R2" s="19"/>
      <c r="S2" s="19"/>
      <c r="T2" s="19"/>
      <c r="U2" s="19"/>
    </row>
    <row r="3" spans="2:16" ht="18.75" customHeight="1">
      <c r="B3" s="22"/>
      <c r="C3" s="22"/>
      <c r="D3" s="22"/>
      <c r="E3" s="23"/>
      <c r="F3" s="24"/>
      <c r="G3" s="25"/>
      <c r="H3" s="25"/>
      <c r="I3" s="22"/>
      <c r="J3" s="22"/>
      <c r="K3" s="22"/>
      <c r="L3" s="22"/>
      <c r="M3" s="50"/>
      <c r="N3" s="25"/>
      <c r="O3" s="25"/>
      <c r="P3" s="51"/>
    </row>
    <row r="4" spans="1:21" ht="33" customHeight="1">
      <c r="A4" s="26" t="s">
        <v>2</v>
      </c>
      <c r="B4" s="26" t="s">
        <v>3</v>
      </c>
      <c r="C4" s="26" t="s">
        <v>4</v>
      </c>
      <c r="D4" s="26" t="s">
        <v>5</v>
      </c>
      <c r="E4" s="27" t="s">
        <v>6</v>
      </c>
      <c r="F4" s="28" t="s">
        <v>7</v>
      </c>
      <c r="G4" s="26" t="s">
        <v>8</v>
      </c>
      <c r="H4" s="26" t="s">
        <v>9</v>
      </c>
      <c r="I4" s="52" t="s">
        <v>10</v>
      </c>
      <c r="J4" s="53"/>
      <c r="K4" s="53"/>
      <c r="L4" s="53"/>
      <c r="M4" s="54"/>
      <c r="N4" s="55" t="s">
        <v>11</v>
      </c>
      <c r="O4" s="55" t="s">
        <v>12</v>
      </c>
      <c r="P4" s="55" t="s">
        <v>13</v>
      </c>
      <c r="Q4" s="62" t="s">
        <v>14</v>
      </c>
      <c r="R4" s="62"/>
      <c r="S4" s="62"/>
      <c r="T4" s="62"/>
      <c r="U4" s="63" t="s">
        <v>15</v>
      </c>
    </row>
    <row r="5" spans="1:21" ht="57" customHeight="1">
      <c r="A5" s="29"/>
      <c r="B5" s="29"/>
      <c r="C5" s="29"/>
      <c r="D5" s="29"/>
      <c r="E5" s="30"/>
      <c r="F5" s="31"/>
      <c r="G5" s="29"/>
      <c r="H5" s="29"/>
      <c r="I5" s="55" t="s">
        <v>16</v>
      </c>
      <c r="J5" s="55" t="s">
        <v>17</v>
      </c>
      <c r="K5" s="55" t="s">
        <v>18</v>
      </c>
      <c r="L5" s="55" t="s">
        <v>19</v>
      </c>
      <c r="M5" s="56" t="s">
        <v>20</v>
      </c>
      <c r="N5" s="55"/>
      <c r="O5" s="55"/>
      <c r="P5" s="55"/>
      <c r="Q5" s="62" t="s">
        <v>21</v>
      </c>
      <c r="R5" s="62" t="s">
        <v>22</v>
      </c>
      <c r="S5" s="62" t="s">
        <v>23</v>
      </c>
      <c r="T5" s="62" t="s">
        <v>24</v>
      </c>
      <c r="U5" s="63"/>
    </row>
    <row r="6" spans="1:21" s="1" customFormat="1" ht="27.75" customHeight="1">
      <c r="A6" s="32">
        <f>A7+A93+A145</f>
        <v>122</v>
      </c>
      <c r="B6" s="32"/>
      <c r="C6" s="32"/>
      <c r="D6" s="32" t="s">
        <v>25</v>
      </c>
      <c r="E6" s="32"/>
      <c r="F6" s="33"/>
      <c r="G6" s="32"/>
      <c r="H6" s="32"/>
      <c r="I6" s="57">
        <f>I7+I93+I145</f>
        <v>28501.829999999998</v>
      </c>
      <c r="J6" s="57">
        <f>J7+J93+J145</f>
        <v>7898</v>
      </c>
      <c r="K6" s="57">
        <f>K7+K93+K145</f>
        <v>3297.13</v>
      </c>
      <c r="L6" s="57">
        <f>L7+L93+L145</f>
        <v>2156.7</v>
      </c>
      <c r="M6" s="57">
        <f>M7+M93+M145</f>
        <v>15150</v>
      </c>
      <c r="N6" s="57"/>
      <c r="O6" s="32"/>
      <c r="P6" s="32"/>
      <c r="Q6" s="64"/>
      <c r="R6" s="64"/>
      <c r="S6" s="64"/>
      <c r="T6" s="64"/>
      <c r="U6" s="34"/>
    </row>
    <row r="7" spans="1:21" s="2" customFormat="1" ht="30.75" customHeight="1">
      <c r="A7" s="32">
        <f>A8+A25+A28+A86+A90</f>
        <v>77</v>
      </c>
      <c r="B7" s="32"/>
      <c r="C7" s="32"/>
      <c r="D7" s="32" t="s">
        <v>26</v>
      </c>
      <c r="E7" s="32"/>
      <c r="F7" s="33"/>
      <c r="G7" s="32"/>
      <c r="H7" s="32"/>
      <c r="I7" s="57">
        <f>I8+I25+I28+I86+I90</f>
        <v>9956.66</v>
      </c>
      <c r="J7" s="57">
        <f>J8+J25+J28+J86+J90</f>
        <v>467</v>
      </c>
      <c r="K7" s="57">
        <f>K8+K25+K28+K86+K90</f>
        <v>179</v>
      </c>
      <c r="L7" s="57">
        <f>L8+L25+L28+L86+L90</f>
        <v>562</v>
      </c>
      <c r="M7" s="57">
        <f>M8+M25+M28+M86+M90</f>
        <v>8748.66</v>
      </c>
      <c r="N7" s="32"/>
      <c r="O7" s="32"/>
      <c r="P7" s="32"/>
      <c r="Q7" s="41"/>
      <c r="R7" s="41"/>
      <c r="S7" s="41"/>
      <c r="T7" s="41"/>
      <c r="U7" s="34"/>
    </row>
    <row r="8" spans="1:21" s="2" customFormat="1" ht="30.75" customHeight="1">
      <c r="A8" s="32">
        <v>16</v>
      </c>
      <c r="B8" s="32"/>
      <c r="C8" s="32"/>
      <c r="D8" s="32" t="s">
        <v>27</v>
      </c>
      <c r="E8" s="32"/>
      <c r="F8" s="33"/>
      <c r="G8" s="32"/>
      <c r="H8" s="32"/>
      <c r="I8" s="32">
        <f>SUM(I9:I24)</f>
        <v>1345.55</v>
      </c>
      <c r="J8" s="32">
        <f>SUM(J9:J24)</f>
        <v>0</v>
      </c>
      <c r="K8" s="32">
        <f>SUM(K9:K24)</f>
        <v>0</v>
      </c>
      <c r="L8" s="32">
        <f>SUM(L9:L24)</f>
        <v>0</v>
      </c>
      <c r="M8" s="32">
        <f>SUM(M9:M24)</f>
        <v>1345.55</v>
      </c>
      <c r="N8" s="32"/>
      <c r="O8" s="32"/>
      <c r="P8" s="32"/>
      <c r="Q8" s="41"/>
      <c r="R8" s="41"/>
      <c r="S8" s="41"/>
      <c r="T8" s="41"/>
      <c r="U8" s="34"/>
    </row>
    <row r="9" spans="1:21" s="2" customFormat="1" ht="81">
      <c r="A9" s="34">
        <v>1</v>
      </c>
      <c r="B9" s="35" t="s">
        <v>28</v>
      </c>
      <c r="C9" s="36" t="s">
        <v>29</v>
      </c>
      <c r="D9" s="37" t="s">
        <v>30</v>
      </c>
      <c r="E9" s="37" t="s">
        <v>31</v>
      </c>
      <c r="F9" s="38" t="s">
        <v>32</v>
      </c>
      <c r="G9" s="37" t="s">
        <v>33</v>
      </c>
      <c r="H9" s="37" t="s">
        <v>33</v>
      </c>
      <c r="I9" s="37">
        <v>104</v>
      </c>
      <c r="J9" s="32"/>
      <c r="K9" s="32"/>
      <c r="L9" s="32"/>
      <c r="M9" s="37">
        <v>104</v>
      </c>
      <c r="N9" s="36" t="s">
        <v>34</v>
      </c>
      <c r="O9" s="37" t="s">
        <v>35</v>
      </c>
      <c r="P9" s="37" t="s">
        <v>36</v>
      </c>
      <c r="Q9" s="36" t="s">
        <v>37</v>
      </c>
      <c r="R9" s="36" t="s">
        <v>38</v>
      </c>
      <c r="S9" s="36" t="s">
        <v>39</v>
      </c>
      <c r="T9" s="36" t="s">
        <v>40</v>
      </c>
      <c r="U9" s="34"/>
    </row>
    <row r="10" spans="1:21" s="2" customFormat="1" ht="81">
      <c r="A10" s="34">
        <v>2</v>
      </c>
      <c r="B10" s="35" t="s">
        <v>28</v>
      </c>
      <c r="C10" s="36" t="s">
        <v>29</v>
      </c>
      <c r="D10" s="37" t="s">
        <v>41</v>
      </c>
      <c r="E10" s="37" t="s">
        <v>42</v>
      </c>
      <c r="F10" s="38" t="s">
        <v>32</v>
      </c>
      <c r="G10" s="37" t="s">
        <v>43</v>
      </c>
      <c r="H10" s="37" t="s">
        <v>43</v>
      </c>
      <c r="I10" s="37">
        <v>104</v>
      </c>
      <c r="J10" s="32"/>
      <c r="K10" s="32"/>
      <c r="L10" s="32"/>
      <c r="M10" s="37">
        <v>104</v>
      </c>
      <c r="N10" s="36" t="s">
        <v>34</v>
      </c>
      <c r="O10" s="37" t="s">
        <v>44</v>
      </c>
      <c r="P10" s="37" t="s">
        <v>45</v>
      </c>
      <c r="Q10" s="36" t="s">
        <v>37</v>
      </c>
      <c r="R10" s="36" t="s">
        <v>38</v>
      </c>
      <c r="S10" s="36" t="s">
        <v>39</v>
      </c>
      <c r="T10" s="36" t="s">
        <v>40</v>
      </c>
      <c r="U10" s="34"/>
    </row>
    <row r="11" spans="1:21" s="3" customFormat="1" ht="67.5">
      <c r="A11" s="34">
        <v>3</v>
      </c>
      <c r="B11" s="39" t="s">
        <v>28</v>
      </c>
      <c r="C11" s="40" t="s">
        <v>29</v>
      </c>
      <c r="D11" s="37" t="s">
        <v>46</v>
      </c>
      <c r="E11" s="37" t="s">
        <v>47</v>
      </c>
      <c r="F11" s="38" t="s">
        <v>32</v>
      </c>
      <c r="G11" s="34" t="s">
        <v>48</v>
      </c>
      <c r="H11" s="37" t="s">
        <v>49</v>
      </c>
      <c r="I11" s="37">
        <v>37.8</v>
      </c>
      <c r="J11" s="32"/>
      <c r="K11" s="32"/>
      <c r="L11" s="32"/>
      <c r="M11" s="37">
        <v>37.8</v>
      </c>
      <c r="N11" s="34" t="s">
        <v>50</v>
      </c>
      <c r="O11" s="37" t="s">
        <v>51</v>
      </c>
      <c r="P11" s="37" t="s">
        <v>51</v>
      </c>
      <c r="Q11" s="40" t="s">
        <v>52</v>
      </c>
      <c r="R11" s="40" t="s">
        <v>38</v>
      </c>
      <c r="S11" s="40" t="s">
        <v>39</v>
      </c>
      <c r="T11" s="40" t="s">
        <v>40</v>
      </c>
      <c r="U11" s="34"/>
    </row>
    <row r="12" spans="1:21" s="2" customFormat="1" ht="94.5">
      <c r="A12" s="34">
        <v>4</v>
      </c>
      <c r="B12" s="35" t="s">
        <v>28</v>
      </c>
      <c r="C12" s="36" t="s">
        <v>29</v>
      </c>
      <c r="D12" s="37" t="s">
        <v>53</v>
      </c>
      <c r="E12" s="34" t="s">
        <v>54</v>
      </c>
      <c r="F12" s="38" t="s">
        <v>32</v>
      </c>
      <c r="G12" s="34" t="s">
        <v>55</v>
      </c>
      <c r="H12" s="41" t="s">
        <v>56</v>
      </c>
      <c r="I12" s="41">
        <v>140</v>
      </c>
      <c r="J12" s="58"/>
      <c r="K12" s="58"/>
      <c r="L12" s="58"/>
      <c r="M12" s="41">
        <v>140</v>
      </c>
      <c r="N12" s="34" t="s">
        <v>57</v>
      </c>
      <c r="O12" s="37" t="s">
        <v>58</v>
      </c>
      <c r="P12" s="37" t="s">
        <v>59</v>
      </c>
      <c r="Q12" s="36" t="s">
        <v>37</v>
      </c>
      <c r="R12" s="36" t="s">
        <v>38</v>
      </c>
      <c r="S12" s="36" t="s">
        <v>39</v>
      </c>
      <c r="T12" s="36" t="s">
        <v>40</v>
      </c>
      <c r="U12" s="34"/>
    </row>
    <row r="13" spans="1:21" s="4" customFormat="1" ht="67.5">
      <c r="A13" s="34">
        <v>5</v>
      </c>
      <c r="B13" s="41" t="s">
        <v>28</v>
      </c>
      <c r="C13" s="34" t="s">
        <v>29</v>
      </c>
      <c r="D13" s="37" t="s">
        <v>60</v>
      </c>
      <c r="E13" s="34" t="s">
        <v>61</v>
      </c>
      <c r="F13" s="38" t="s">
        <v>32</v>
      </c>
      <c r="G13" s="34" t="s">
        <v>55</v>
      </c>
      <c r="H13" s="41" t="s">
        <v>62</v>
      </c>
      <c r="I13" s="41">
        <v>100</v>
      </c>
      <c r="J13" s="58"/>
      <c r="K13" s="58"/>
      <c r="L13" s="58"/>
      <c r="M13" s="41">
        <v>100</v>
      </c>
      <c r="N13" s="34" t="s">
        <v>57</v>
      </c>
      <c r="O13" s="37" t="s">
        <v>63</v>
      </c>
      <c r="P13" s="37" t="s">
        <v>64</v>
      </c>
      <c r="Q13" s="34" t="s">
        <v>37</v>
      </c>
      <c r="R13" s="34" t="s">
        <v>38</v>
      </c>
      <c r="S13" s="34" t="s">
        <v>39</v>
      </c>
      <c r="T13" s="34" t="s">
        <v>40</v>
      </c>
      <c r="U13" s="34"/>
    </row>
    <row r="14" spans="1:21" s="4" customFormat="1" ht="94.5">
      <c r="A14" s="34">
        <v>6</v>
      </c>
      <c r="B14" s="41" t="s">
        <v>28</v>
      </c>
      <c r="C14" s="34" t="s">
        <v>29</v>
      </c>
      <c r="D14" s="37" t="s">
        <v>65</v>
      </c>
      <c r="E14" s="34" t="s">
        <v>66</v>
      </c>
      <c r="F14" s="38" t="s">
        <v>32</v>
      </c>
      <c r="G14" s="34" t="s">
        <v>55</v>
      </c>
      <c r="H14" s="41" t="s">
        <v>67</v>
      </c>
      <c r="I14" s="41">
        <v>45</v>
      </c>
      <c r="J14" s="58"/>
      <c r="K14" s="58"/>
      <c r="L14" s="58"/>
      <c r="M14" s="41">
        <v>45</v>
      </c>
      <c r="N14" s="34" t="s">
        <v>57</v>
      </c>
      <c r="O14" s="37" t="s">
        <v>68</v>
      </c>
      <c r="P14" s="37" t="s">
        <v>69</v>
      </c>
      <c r="Q14" s="34" t="s">
        <v>52</v>
      </c>
      <c r="R14" s="34" t="s">
        <v>38</v>
      </c>
      <c r="S14" s="34" t="s">
        <v>39</v>
      </c>
      <c r="T14" s="34" t="s">
        <v>40</v>
      </c>
      <c r="U14" s="34"/>
    </row>
    <row r="15" spans="1:21" s="2" customFormat="1" ht="93.75" customHeight="1">
      <c r="A15" s="34">
        <v>7</v>
      </c>
      <c r="B15" s="35" t="s">
        <v>28</v>
      </c>
      <c r="C15" s="36" t="s">
        <v>29</v>
      </c>
      <c r="D15" s="37" t="s">
        <v>70</v>
      </c>
      <c r="E15" s="37" t="s">
        <v>71</v>
      </c>
      <c r="F15" s="38" t="s">
        <v>32</v>
      </c>
      <c r="G15" s="36" t="s">
        <v>72</v>
      </c>
      <c r="H15" s="37" t="s">
        <v>73</v>
      </c>
      <c r="I15" s="37">
        <v>150</v>
      </c>
      <c r="J15" s="36"/>
      <c r="K15" s="36"/>
      <c r="L15" s="36"/>
      <c r="M15" s="37">
        <v>150</v>
      </c>
      <c r="N15" s="36" t="s">
        <v>74</v>
      </c>
      <c r="O15" s="37" t="s">
        <v>75</v>
      </c>
      <c r="P15" s="37" t="s">
        <v>76</v>
      </c>
      <c r="Q15" s="36" t="s">
        <v>37</v>
      </c>
      <c r="R15" s="36" t="s">
        <v>38</v>
      </c>
      <c r="S15" s="36" t="s">
        <v>39</v>
      </c>
      <c r="T15" s="36" t="s">
        <v>40</v>
      </c>
      <c r="U15" s="36"/>
    </row>
    <row r="16" spans="1:21" s="1" customFormat="1" ht="135">
      <c r="A16" s="34">
        <v>8</v>
      </c>
      <c r="B16" s="34" t="s">
        <v>28</v>
      </c>
      <c r="C16" s="36" t="s">
        <v>29</v>
      </c>
      <c r="D16" s="34" t="s">
        <v>77</v>
      </c>
      <c r="E16" s="42" t="s">
        <v>78</v>
      </c>
      <c r="F16" s="38" t="s">
        <v>32</v>
      </c>
      <c r="G16" s="42" t="s">
        <v>79</v>
      </c>
      <c r="H16" s="42" t="s">
        <v>80</v>
      </c>
      <c r="I16" s="34">
        <v>125</v>
      </c>
      <c r="J16" s="32"/>
      <c r="K16" s="34"/>
      <c r="L16" s="34"/>
      <c r="M16" s="34">
        <v>125</v>
      </c>
      <c r="N16" s="37" t="s">
        <v>81</v>
      </c>
      <c r="O16" s="34" t="s">
        <v>82</v>
      </c>
      <c r="P16" s="34" t="s">
        <v>83</v>
      </c>
      <c r="Q16" s="36" t="s">
        <v>37</v>
      </c>
      <c r="R16" s="36" t="s">
        <v>38</v>
      </c>
      <c r="S16" s="36" t="s">
        <v>39</v>
      </c>
      <c r="T16" s="36" t="s">
        <v>40</v>
      </c>
      <c r="U16" s="32"/>
    </row>
    <row r="17" spans="1:21" s="2" customFormat="1" ht="81">
      <c r="A17" s="34">
        <v>9</v>
      </c>
      <c r="B17" s="35" t="s">
        <v>28</v>
      </c>
      <c r="C17" s="36" t="s">
        <v>29</v>
      </c>
      <c r="D17" s="34" t="s">
        <v>84</v>
      </c>
      <c r="E17" s="34" t="s">
        <v>85</v>
      </c>
      <c r="F17" s="38" t="s">
        <v>32</v>
      </c>
      <c r="G17" s="34" t="s">
        <v>86</v>
      </c>
      <c r="H17" s="34" t="s">
        <v>86</v>
      </c>
      <c r="I17" s="36">
        <v>90</v>
      </c>
      <c r="J17" s="36"/>
      <c r="K17" s="36"/>
      <c r="L17" s="36"/>
      <c r="M17" s="36">
        <v>90</v>
      </c>
      <c r="N17" s="36" t="s">
        <v>87</v>
      </c>
      <c r="O17" s="37" t="s">
        <v>88</v>
      </c>
      <c r="P17" s="37" t="s">
        <v>88</v>
      </c>
      <c r="Q17" s="36" t="s">
        <v>37</v>
      </c>
      <c r="R17" s="36" t="s">
        <v>38</v>
      </c>
      <c r="S17" s="36" t="s">
        <v>39</v>
      </c>
      <c r="T17" s="36" t="s">
        <v>40</v>
      </c>
      <c r="U17" s="36"/>
    </row>
    <row r="18" spans="1:21" s="2" customFormat="1" ht="66.75" customHeight="1">
      <c r="A18" s="34">
        <v>10</v>
      </c>
      <c r="B18" s="35" t="s">
        <v>28</v>
      </c>
      <c r="C18" s="36" t="s">
        <v>29</v>
      </c>
      <c r="D18" s="37" t="s">
        <v>89</v>
      </c>
      <c r="E18" s="37" t="s">
        <v>90</v>
      </c>
      <c r="F18" s="38" t="s">
        <v>32</v>
      </c>
      <c r="G18" s="37" t="s">
        <v>91</v>
      </c>
      <c r="H18" s="37" t="s">
        <v>92</v>
      </c>
      <c r="I18" s="37">
        <v>90</v>
      </c>
      <c r="J18" s="59"/>
      <c r="K18" s="37"/>
      <c r="L18" s="59"/>
      <c r="M18" s="37">
        <v>90</v>
      </c>
      <c r="N18" s="34" t="s">
        <v>91</v>
      </c>
      <c r="O18" s="37" t="s">
        <v>93</v>
      </c>
      <c r="P18" s="37" t="s">
        <v>94</v>
      </c>
      <c r="Q18" s="36" t="s">
        <v>37</v>
      </c>
      <c r="R18" s="36" t="s">
        <v>38</v>
      </c>
      <c r="S18" s="36" t="s">
        <v>39</v>
      </c>
      <c r="T18" s="36" t="s">
        <v>40</v>
      </c>
      <c r="U18" s="34"/>
    </row>
    <row r="19" spans="1:21" s="2" customFormat="1" ht="67.5">
      <c r="A19" s="34">
        <v>11</v>
      </c>
      <c r="B19" s="35" t="s">
        <v>28</v>
      </c>
      <c r="C19" s="36" t="s">
        <v>29</v>
      </c>
      <c r="D19" s="37" t="s">
        <v>95</v>
      </c>
      <c r="E19" s="37" t="s">
        <v>96</v>
      </c>
      <c r="F19" s="38" t="s">
        <v>32</v>
      </c>
      <c r="G19" s="37" t="s">
        <v>97</v>
      </c>
      <c r="H19" s="37" t="s">
        <v>98</v>
      </c>
      <c r="I19" s="37">
        <v>4.95</v>
      </c>
      <c r="J19" s="59"/>
      <c r="K19" s="37"/>
      <c r="L19" s="59"/>
      <c r="M19" s="37">
        <v>4.95</v>
      </c>
      <c r="N19" s="34" t="s">
        <v>99</v>
      </c>
      <c r="O19" s="37" t="s">
        <v>100</v>
      </c>
      <c r="P19" s="37" t="s">
        <v>101</v>
      </c>
      <c r="Q19" s="36" t="s">
        <v>52</v>
      </c>
      <c r="R19" s="36" t="s">
        <v>38</v>
      </c>
      <c r="S19" s="36" t="s">
        <v>39</v>
      </c>
      <c r="T19" s="36" t="s">
        <v>40</v>
      </c>
      <c r="U19" s="34"/>
    </row>
    <row r="20" spans="1:21" s="2" customFormat="1" ht="66.75" customHeight="1">
      <c r="A20" s="34">
        <v>12</v>
      </c>
      <c r="B20" s="35" t="s">
        <v>28</v>
      </c>
      <c r="C20" s="36" t="s">
        <v>29</v>
      </c>
      <c r="D20" s="37" t="s">
        <v>102</v>
      </c>
      <c r="E20" s="37" t="s">
        <v>103</v>
      </c>
      <c r="F20" s="38" t="s">
        <v>32</v>
      </c>
      <c r="G20" s="37" t="s">
        <v>104</v>
      </c>
      <c r="H20" s="37" t="s">
        <v>105</v>
      </c>
      <c r="I20" s="37">
        <v>54</v>
      </c>
      <c r="J20" s="59"/>
      <c r="K20" s="37"/>
      <c r="L20" s="59"/>
      <c r="M20" s="37">
        <v>54</v>
      </c>
      <c r="N20" s="34" t="s">
        <v>106</v>
      </c>
      <c r="O20" s="37" t="s">
        <v>107</v>
      </c>
      <c r="P20" s="37" t="s">
        <v>108</v>
      </c>
      <c r="Q20" s="36" t="s">
        <v>52</v>
      </c>
      <c r="R20" s="36" t="s">
        <v>38</v>
      </c>
      <c r="S20" s="36" t="s">
        <v>39</v>
      </c>
      <c r="T20" s="36" t="s">
        <v>40</v>
      </c>
      <c r="U20" s="34"/>
    </row>
    <row r="21" spans="1:21" s="5" customFormat="1" ht="81">
      <c r="A21" s="34">
        <v>13</v>
      </c>
      <c r="B21" s="34" t="s">
        <v>28</v>
      </c>
      <c r="C21" s="36" t="s">
        <v>29</v>
      </c>
      <c r="D21" s="37" t="s">
        <v>109</v>
      </c>
      <c r="E21" s="37" t="s">
        <v>110</v>
      </c>
      <c r="F21" s="38" t="s">
        <v>32</v>
      </c>
      <c r="G21" s="37" t="s">
        <v>104</v>
      </c>
      <c r="H21" s="37" t="s">
        <v>111</v>
      </c>
      <c r="I21" s="37">
        <v>31.5</v>
      </c>
      <c r="J21" s="37"/>
      <c r="K21" s="32"/>
      <c r="L21" s="32"/>
      <c r="M21" s="37">
        <v>31.5</v>
      </c>
      <c r="N21" s="37" t="s">
        <v>106</v>
      </c>
      <c r="O21" s="37" t="s">
        <v>112</v>
      </c>
      <c r="P21" s="37" t="s">
        <v>113</v>
      </c>
      <c r="Q21" s="40" t="s">
        <v>52</v>
      </c>
      <c r="R21" s="40" t="s">
        <v>38</v>
      </c>
      <c r="S21" s="40" t="s">
        <v>39</v>
      </c>
      <c r="T21" s="40" t="s">
        <v>40</v>
      </c>
      <c r="U21" s="32"/>
    </row>
    <row r="22" spans="1:21" s="3" customFormat="1" ht="69" customHeight="1">
      <c r="A22" s="34">
        <v>14</v>
      </c>
      <c r="B22" s="39" t="s">
        <v>28</v>
      </c>
      <c r="C22" s="40" t="s">
        <v>29</v>
      </c>
      <c r="D22" s="37" t="s">
        <v>114</v>
      </c>
      <c r="E22" s="37" t="s">
        <v>115</v>
      </c>
      <c r="F22" s="38" t="s">
        <v>32</v>
      </c>
      <c r="G22" s="37" t="s">
        <v>116</v>
      </c>
      <c r="H22" s="37" t="s">
        <v>117</v>
      </c>
      <c r="I22" s="60">
        <v>27</v>
      </c>
      <c r="J22" s="58"/>
      <c r="K22" s="58"/>
      <c r="L22" s="58"/>
      <c r="M22" s="60">
        <v>27</v>
      </c>
      <c r="N22" s="34" t="s">
        <v>118</v>
      </c>
      <c r="O22" s="37" t="s">
        <v>119</v>
      </c>
      <c r="P22" s="37" t="s">
        <v>119</v>
      </c>
      <c r="Q22" s="40" t="s">
        <v>52</v>
      </c>
      <c r="R22" s="40" t="s">
        <v>38</v>
      </c>
      <c r="S22" s="40" t="s">
        <v>39</v>
      </c>
      <c r="T22" s="40" t="s">
        <v>40</v>
      </c>
      <c r="U22" s="34"/>
    </row>
    <row r="23" spans="1:21" s="4" customFormat="1" ht="372" customHeight="1">
      <c r="A23" s="34">
        <v>15</v>
      </c>
      <c r="B23" s="41" t="s">
        <v>28</v>
      </c>
      <c r="C23" s="34" t="s">
        <v>29</v>
      </c>
      <c r="D23" s="37" t="s">
        <v>120</v>
      </c>
      <c r="E23" s="34" t="s">
        <v>121</v>
      </c>
      <c r="F23" s="38" t="s">
        <v>32</v>
      </c>
      <c r="G23" s="34" t="s">
        <v>122</v>
      </c>
      <c r="H23" s="41" t="s">
        <v>123</v>
      </c>
      <c r="I23" s="41">
        <v>59.3</v>
      </c>
      <c r="J23" s="58"/>
      <c r="K23" s="58"/>
      <c r="L23" s="58"/>
      <c r="M23" s="41">
        <v>59.3</v>
      </c>
      <c r="N23" s="34" t="s">
        <v>124</v>
      </c>
      <c r="O23" s="37" t="s">
        <v>125</v>
      </c>
      <c r="P23" s="37" t="s">
        <v>126</v>
      </c>
      <c r="Q23" s="34" t="s">
        <v>52</v>
      </c>
      <c r="R23" s="34" t="s">
        <v>38</v>
      </c>
      <c r="S23" s="34" t="s">
        <v>39</v>
      </c>
      <c r="T23" s="34" t="s">
        <v>40</v>
      </c>
      <c r="U23" s="34"/>
    </row>
    <row r="24" spans="1:21" s="4" customFormat="1" ht="57.75" customHeight="1">
      <c r="A24" s="34">
        <v>16</v>
      </c>
      <c r="B24" s="41" t="s">
        <v>28</v>
      </c>
      <c r="C24" s="34" t="s">
        <v>29</v>
      </c>
      <c r="D24" s="37" t="s">
        <v>127</v>
      </c>
      <c r="E24" s="34" t="s">
        <v>128</v>
      </c>
      <c r="F24" s="38" t="s">
        <v>32</v>
      </c>
      <c r="G24" s="34" t="s">
        <v>122</v>
      </c>
      <c r="H24" s="41" t="s">
        <v>129</v>
      </c>
      <c r="I24" s="41">
        <v>183</v>
      </c>
      <c r="J24" s="58"/>
      <c r="K24" s="58"/>
      <c r="L24" s="58"/>
      <c r="M24" s="41">
        <v>183</v>
      </c>
      <c r="N24" s="34" t="s">
        <v>124</v>
      </c>
      <c r="O24" s="37" t="s">
        <v>130</v>
      </c>
      <c r="P24" s="37" t="s">
        <v>131</v>
      </c>
      <c r="Q24" s="34" t="s">
        <v>37</v>
      </c>
      <c r="R24" s="34" t="s">
        <v>38</v>
      </c>
      <c r="S24" s="34" t="s">
        <v>39</v>
      </c>
      <c r="T24" s="34" t="s">
        <v>40</v>
      </c>
      <c r="U24" s="34"/>
    </row>
    <row r="25" spans="1:21" s="2" customFormat="1" ht="30" customHeight="1">
      <c r="A25" s="32">
        <v>2</v>
      </c>
      <c r="B25" s="35"/>
      <c r="C25" s="36"/>
      <c r="D25" s="32" t="s">
        <v>132</v>
      </c>
      <c r="E25" s="32"/>
      <c r="F25" s="33"/>
      <c r="G25" s="32"/>
      <c r="H25" s="32"/>
      <c r="I25" s="32">
        <f>SUM(I26:I27)</f>
        <v>538</v>
      </c>
      <c r="J25" s="32">
        <f>SUM(J26:J27)</f>
        <v>359</v>
      </c>
      <c r="K25" s="32">
        <f>SUM(K26:K27)</f>
        <v>179</v>
      </c>
      <c r="L25" s="32">
        <f>SUM(L26:L27)</f>
        <v>0</v>
      </c>
      <c r="M25" s="32">
        <f>SUM(M26:M27)</f>
        <v>0</v>
      </c>
      <c r="N25" s="32"/>
      <c r="O25" s="34"/>
      <c r="P25" s="34"/>
      <c r="Q25" s="65"/>
      <c r="R25" s="66"/>
      <c r="S25" s="66"/>
      <c r="T25" s="66"/>
      <c r="U25" s="34"/>
    </row>
    <row r="26" spans="1:21" s="2" customFormat="1" ht="90.75" customHeight="1">
      <c r="A26" s="34">
        <v>1</v>
      </c>
      <c r="B26" s="35" t="s">
        <v>28</v>
      </c>
      <c r="C26" s="36" t="s">
        <v>29</v>
      </c>
      <c r="D26" s="37" t="s">
        <v>133</v>
      </c>
      <c r="E26" s="37" t="s">
        <v>134</v>
      </c>
      <c r="F26" s="38" t="s">
        <v>32</v>
      </c>
      <c r="G26" s="37" t="s">
        <v>97</v>
      </c>
      <c r="H26" s="37" t="s">
        <v>135</v>
      </c>
      <c r="I26" s="34">
        <v>359</v>
      </c>
      <c r="J26" s="37">
        <v>359</v>
      </c>
      <c r="K26" s="32"/>
      <c r="L26" s="32"/>
      <c r="M26" s="59"/>
      <c r="N26" s="37" t="s">
        <v>136</v>
      </c>
      <c r="O26" s="37" t="s">
        <v>137</v>
      </c>
      <c r="P26" s="37" t="s">
        <v>138</v>
      </c>
      <c r="Q26" s="34" t="s">
        <v>139</v>
      </c>
      <c r="R26" s="34" t="s">
        <v>139</v>
      </c>
      <c r="S26" s="36" t="s">
        <v>39</v>
      </c>
      <c r="T26" s="36" t="s">
        <v>40</v>
      </c>
      <c r="U26" s="34"/>
    </row>
    <row r="27" spans="1:21" s="2" customFormat="1" ht="63.75" customHeight="1">
      <c r="A27" s="34">
        <v>2</v>
      </c>
      <c r="B27" s="35" t="s">
        <v>28</v>
      </c>
      <c r="C27" s="36" t="s">
        <v>29</v>
      </c>
      <c r="D27" s="37" t="s">
        <v>140</v>
      </c>
      <c r="E27" s="43" t="s">
        <v>141</v>
      </c>
      <c r="F27" s="38" t="s">
        <v>32</v>
      </c>
      <c r="G27" s="34" t="s">
        <v>142</v>
      </c>
      <c r="H27" s="34" t="s">
        <v>143</v>
      </c>
      <c r="I27" s="37">
        <v>179</v>
      </c>
      <c r="J27" s="37"/>
      <c r="K27" s="34">
        <v>179</v>
      </c>
      <c r="L27" s="34"/>
      <c r="M27" s="59"/>
      <c r="N27" s="37" t="s">
        <v>136</v>
      </c>
      <c r="O27" s="37" t="s">
        <v>144</v>
      </c>
      <c r="P27" s="37" t="s">
        <v>145</v>
      </c>
      <c r="Q27" s="34" t="s">
        <v>39</v>
      </c>
      <c r="R27" s="36" t="s">
        <v>39</v>
      </c>
      <c r="S27" s="36" t="s">
        <v>40</v>
      </c>
      <c r="T27" s="36" t="s">
        <v>40</v>
      </c>
      <c r="U27" s="34"/>
    </row>
    <row r="28" spans="1:21" s="1" customFormat="1" ht="30" customHeight="1">
      <c r="A28" s="32">
        <f>A29+A71+A84</f>
        <v>54</v>
      </c>
      <c r="B28" s="35"/>
      <c r="C28" s="36"/>
      <c r="D28" s="44" t="s">
        <v>146</v>
      </c>
      <c r="E28" s="44"/>
      <c r="F28" s="44"/>
      <c r="G28" s="44"/>
      <c r="H28" s="44"/>
      <c r="I28" s="32">
        <f>I29+I71+I84</f>
        <v>7349</v>
      </c>
      <c r="J28" s="32">
        <f>J29+J71+J84</f>
        <v>0</v>
      </c>
      <c r="K28" s="32">
        <f>K29+K71+K84</f>
        <v>0</v>
      </c>
      <c r="L28" s="32">
        <f>L29+L71+L84</f>
        <v>500</v>
      </c>
      <c r="M28" s="32">
        <f>M29+M71+M84</f>
        <v>6849</v>
      </c>
      <c r="N28" s="32"/>
      <c r="O28" s="32"/>
      <c r="P28" s="32"/>
      <c r="Q28" s="67"/>
      <c r="R28" s="68"/>
      <c r="S28" s="68"/>
      <c r="T28" s="68"/>
      <c r="U28" s="32"/>
    </row>
    <row r="29" spans="1:21" s="1" customFormat="1" ht="30" customHeight="1">
      <c r="A29" s="32">
        <v>41</v>
      </c>
      <c r="B29" s="45" t="s">
        <v>147</v>
      </c>
      <c r="C29" s="46"/>
      <c r="D29" s="46"/>
      <c r="E29" s="46"/>
      <c r="F29" s="46"/>
      <c r="G29" s="46"/>
      <c r="H29" s="47"/>
      <c r="I29" s="32">
        <f>SUM(I30:I70)</f>
        <v>3849</v>
      </c>
      <c r="J29" s="32">
        <f>SUM(J30:J70)</f>
        <v>0</v>
      </c>
      <c r="K29" s="32">
        <f>SUM(K30:K70)</f>
        <v>0</v>
      </c>
      <c r="L29" s="32">
        <f>SUM(L30:L70)</f>
        <v>0</v>
      </c>
      <c r="M29" s="32">
        <f>SUM(M30:M70)</f>
        <v>3849</v>
      </c>
      <c r="N29" s="32"/>
      <c r="O29" s="32"/>
      <c r="P29" s="32"/>
      <c r="Q29" s="69"/>
      <c r="R29" s="70"/>
      <c r="S29" s="70"/>
      <c r="T29" s="70"/>
      <c r="U29" s="32"/>
    </row>
    <row r="30" spans="1:21" s="1" customFormat="1" ht="75" customHeight="1">
      <c r="A30" s="34">
        <v>1</v>
      </c>
      <c r="B30" s="35" t="s">
        <v>28</v>
      </c>
      <c r="C30" s="36" t="s">
        <v>29</v>
      </c>
      <c r="D30" s="37" t="s">
        <v>148</v>
      </c>
      <c r="E30" s="37" t="s">
        <v>149</v>
      </c>
      <c r="F30" s="38" t="s">
        <v>32</v>
      </c>
      <c r="G30" s="36" t="s">
        <v>122</v>
      </c>
      <c r="H30" s="37" t="s">
        <v>150</v>
      </c>
      <c r="I30" s="37">
        <v>102.5</v>
      </c>
      <c r="J30" s="32"/>
      <c r="K30" s="32"/>
      <c r="L30" s="32"/>
      <c r="M30" s="37">
        <v>102.5</v>
      </c>
      <c r="N30" s="34" t="s">
        <v>151</v>
      </c>
      <c r="O30" s="61" t="s">
        <v>152</v>
      </c>
      <c r="P30" s="34" t="s">
        <v>153</v>
      </c>
      <c r="Q30" s="36" t="s">
        <v>37</v>
      </c>
      <c r="R30" s="36" t="s">
        <v>38</v>
      </c>
      <c r="S30" s="36" t="s">
        <v>39</v>
      </c>
      <c r="T30" s="36" t="s">
        <v>40</v>
      </c>
      <c r="U30" s="32"/>
    </row>
    <row r="31" spans="1:21" s="1" customFormat="1" ht="94.5">
      <c r="A31" s="34">
        <v>2</v>
      </c>
      <c r="B31" s="35" t="s">
        <v>28</v>
      </c>
      <c r="C31" s="36" t="s">
        <v>29</v>
      </c>
      <c r="D31" s="37" t="s">
        <v>154</v>
      </c>
      <c r="E31" s="37" t="s">
        <v>155</v>
      </c>
      <c r="F31" s="38" t="s">
        <v>32</v>
      </c>
      <c r="G31" s="36" t="s">
        <v>122</v>
      </c>
      <c r="H31" s="37" t="s">
        <v>156</v>
      </c>
      <c r="I31" s="37">
        <v>134.4</v>
      </c>
      <c r="J31" s="32"/>
      <c r="K31" s="32"/>
      <c r="L31" s="32"/>
      <c r="M31" s="37">
        <v>134.4</v>
      </c>
      <c r="N31" s="34" t="s">
        <v>151</v>
      </c>
      <c r="O31" s="61" t="s">
        <v>157</v>
      </c>
      <c r="P31" s="34" t="s">
        <v>158</v>
      </c>
      <c r="Q31" s="36" t="s">
        <v>37</v>
      </c>
      <c r="R31" s="36" t="s">
        <v>38</v>
      </c>
      <c r="S31" s="36" t="s">
        <v>39</v>
      </c>
      <c r="T31" s="36" t="s">
        <v>40</v>
      </c>
      <c r="U31" s="32"/>
    </row>
    <row r="32" spans="1:21" s="1" customFormat="1" ht="67.5">
      <c r="A32" s="34">
        <v>3</v>
      </c>
      <c r="B32" s="35" t="s">
        <v>28</v>
      </c>
      <c r="C32" s="36" t="s">
        <v>29</v>
      </c>
      <c r="D32" s="37" t="s">
        <v>159</v>
      </c>
      <c r="E32" s="37" t="s">
        <v>160</v>
      </c>
      <c r="F32" s="38" t="s">
        <v>32</v>
      </c>
      <c r="G32" s="36" t="s">
        <v>161</v>
      </c>
      <c r="H32" s="37" t="s">
        <v>162</v>
      </c>
      <c r="I32" s="37">
        <v>40.63</v>
      </c>
      <c r="J32" s="32"/>
      <c r="K32" s="32"/>
      <c r="L32" s="32"/>
      <c r="M32" s="37">
        <v>40.63</v>
      </c>
      <c r="N32" s="34" t="s">
        <v>151</v>
      </c>
      <c r="O32" s="61" t="s">
        <v>163</v>
      </c>
      <c r="P32" s="34" t="s">
        <v>164</v>
      </c>
      <c r="Q32" s="36" t="s">
        <v>37</v>
      </c>
      <c r="R32" s="36" t="s">
        <v>38</v>
      </c>
      <c r="S32" s="36" t="s">
        <v>39</v>
      </c>
      <c r="T32" s="36" t="s">
        <v>40</v>
      </c>
      <c r="U32" s="32"/>
    </row>
    <row r="33" spans="1:21" s="2" customFormat="1" ht="148.5" customHeight="1">
      <c r="A33" s="34">
        <v>4</v>
      </c>
      <c r="B33" s="35" t="s">
        <v>28</v>
      </c>
      <c r="C33" s="36" t="s">
        <v>29</v>
      </c>
      <c r="D33" s="37" t="s">
        <v>165</v>
      </c>
      <c r="E33" s="37" t="s">
        <v>166</v>
      </c>
      <c r="F33" s="38" t="s">
        <v>32</v>
      </c>
      <c r="G33" s="35" t="s">
        <v>142</v>
      </c>
      <c r="H33" s="37" t="s">
        <v>167</v>
      </c>
      <c r="I33" s="37">
        <v>368.97</v>
      </c>
      <c r="J33" s="32"/>
      <c r="K33" s="32"/>
      <c r="L33" s="32"/>
      <c r="M33" s="37">
        <v>368.97</v>
      </c>
      <c r="N33" s="34" t="s">
        <v>151</v>
      </c>
      <c r="O33" s="61" t="s">
        <v>168</v>
      </c>
      <c r="P33" s="34" t="s">
        <v>169</v>
      </c>
      <c r="Q33" s="36" t="s">
        <v>37</v>
      </c>
      <c r="R33" s="36" t="s">
        <v>38</v>
      </c>
      <c r="S33" s="36" t="s">
        <v>39</v>
      </c>
      <c r="T33" s="36" t="s">
        <v>40</v>
      </c>
      <c r="U33" s="34"/>
    </row>
    <row r="34" spans="1:21" s="2" customFormat="1" ht="94.5">
      <c r="A34" s="34">
        <v>5</v>
      </c>
      <c r="B34" s="35" t="s">
        <v>28</v>
      </c>
      <c r="C34" s="36" t="s">
        <v>29</v>
      </c>
      <c r="D34" s="37" t="s">
        <v>170</v>
      </c>
      <c r="E34" s="37" t="s">
        <v>171</v>
      </c>
      <c r="F34" s="38" t="s">
        <v>32</v>
      </c>
      <c r="G34" s="35" t="s">
        <v>142</v>
      </c>
      <c r="H34" s="37" t="s">
        <v>172</v>
      </c>
      <c r="I34" s="37">
        <v>100.8</v>
      </c>
      <c r="J34" s="32"/>
      <c r="K34" s="32"/>
      <c r="L34" s="32"/>
      <c r="M34" s="37">
        <v>100.8</v>
      </c>
      <c r="N34" s="34" t="s">
        <v>151</v>
      </c>
      <c r="O34" s="61" t="s">
        <v>173</v>
      </c>
      <c r="P34" s="34" t="s">
        <v>174</v>
      </c>
      <c r="Q34" s="36" t="s">
        <v>37</v>
      </c>
      <c r="R34" s="36" t="s">
        <v>38</v>
      </c>
      <c r="S34" s="36" t="s">
        <v>39</v>
      </c>
      <c r="T34" s="36" t="s">
        <v>40</v>
      </c>
      <c r="U34" s="34"/>
    </row>
    <row r="35" spans="1:21" s="2" customFormat="1" ht="81">
      <c r="A35" s="34">
        <v>6</v>
      </c>
      <c r="B35" s="35" t="s">
        <v>28</v>
      </c>
      <c r="C35" s="36" t="s">
        <v>29</v>
      </c>
      <c r="D35" s="37" t="s">
        <v>175</v>
      </c>
      <c r="E35" s="37" t="s">
        <v>176</v>
      </c>
      <c r="F35" s="38" t="s">
        <v>32</v>
      </c>
      <c r="G35" s="34" t="s">
        <v>104</v>
      </c>
      <c r="H35" s="37" t="s">
        <v>105</v>
      </c>
      <c r="I35" s="37">
        <v>75</v>
      </c>
      <c r="J35" s="59"/>
      <c r="K35" s="59"/>
      <c r="L35" s="59"/>
      <c r="M35" s="37">
        <v>75</v>
      </c>
      <c r="N35" s="34" t="s">
        <v>151</v>
      </c>
      <c r="O35" s="61" t="s">
        <v>177</v>
      </c>
      <c r="P35" s="34" t="s">
        <v>178</v>
      </c>
      <c r="Q35" s="36" t="s">
        <v>37</v>
      </c>
      <c r="R35" s="36" t="s">
        <v>38</v>
      </c>
      <c r="S35" s="36" t="s">
        <v>39</v>
      </c>
      <c r="T35" s="36" t="s">
        <v>40</v>
      </c>
      <c r="U35" s="34"/>
    </row>
    <row r="36" spans="1:21" s="2" customFormat="1" ht="81">
      <c r="A36" s="34">
        <v>7</v>
      </c>
      <c r="B36" s="35" t="s">
        <v>28</v>
      </c>
      <c r="C36" s="36" t="s">
        <v>29</v>
      </c>
      <c r="D36" s="37" t="s">
        <v>179</v>
      </c>
      <c r="E36" s="37" t="s">
        <v>180</v>
      </c>
      <c r="F36" s="38" t="s">
        <v>32</v>
      </c>
      <c r="G36" s="34" t="s">
        <v>104</v>
      </c>
      <c r="H36" s="37" t="s">
        <v>181</v>
      </c>
      <c r="I36" s="37">
        <v>65</v>
      </c>
      <c r="J36" s="59"/>
      <c r="K36" s="59"/>
      <c r="L36" s="59"/>
      <c r="M36" s="37">
        <v>65</v>
      </c>
      <c r="N36" s="34" t="s">
        <v>151</v>
      </c>
      <c r="O36" s="61" t="s">
        <v>182</v>
      </c>
      <c r="P36" s="34" t="s">
        <v>183</v>
      </c>
      <c r="Q36" s="36" t="s">
        <v>37</v>
      </c>
      <c r="R36" s="36" t="s">
        <v>38</v>
      </c>
      <c r="S36" s="36" t="s">
        <v>39</v>
      </c>
      <c r="T36" s="36" t="s">
        <v>40</v>
      </c>
      <c r="U36" s="34"/>
    </row>
    <row r="37" spans="1:21" s="2" customFormat="1" ht="88.5" customHeight="1">
      <c r="A37" s="34">
        <v>8</v>
      </c>
      <c r="B37" s="35" t="s">
        <v>28</v>
      </c>
      <c r="C37" s="36" t="s">
        <v>29</v>
      </c>
      <c r="D37" s="37" t="s">
        <v>184</v>
      </c>
      <c r="E37" s="37" t="s">
        <v>185</v>
      </c>
      <c r="F37" s="38" t="s">
        <v>32</v>
      </c>
      <c r="G37" s="34" t="s">
        <v>104</v>
      </c>
      <c r="H37" s="37" t="s">
        <v>186</v>
      </c>
      <c r="I37" s="37">
        <v>360</v>
      </c>
      <c r="J37" s="59"/>
      <c r="K37" s="59"/>
      <c r="L37" s="59"/>
      <c r="M37" s="37">
        <v>360</v>
      </c>
      <c r="N37" s="34" t="s">
        <v>151</v>
      </c>
      <c r="O37" s="61" t="s">
        <v>187</v>
      </c>
      <c r="P37" s="34" t="s">
        <v>188</v>
      </c>
      <c r="Q37" s="36" t="s">
        <v>37</v>
      </c>
      <c r="R37" s="36" t="s">
        <v>38</v>
      </c>
      <c r="S37" s="36" t="s">
        <v>39</v>
      </c>
      <c r="T37" s="36" t="s">
        <v>40</v>
      </c>
      <c r="U37" s="34"/>
    </row>
    <row r="38" spans="1:21" s="2" customFormat="1" ht="87.75" customHeight="1">
      <c r="A38" s="34">
        <v>9</v>
      </c>
      <c r="B38" s="35" t="s">
        <v>28</v>
      </c>
      <c r="C38" s="36" t="s">
        <v>29</v>
      </c>
      <c r="D38" s="37" t="s">
        <v>189</v>
      </c>
      <c r="E38" s="37" t="s">
        <v>190</v>
      </c>
      <c r="F38" s="38" t="s">
        <v>32</v>
      </c>
      <c r="G38" s="34" t="s">
        <v>72</v>
      </c>
      <c r="H38" s="37" t="s">
        <v>191</v>
      </c>
      <c r="I38" s="37">
        <v>78.37</v>
      </c>
      <c r="J38" s="32"/>
      <c r="K38" s="32"/>
      <c r="L38" s="32"/>
      <c r="M38" s="37">
        <v>78.37</v>
      </c>
      <c r="N38" s="34" t="s">
        <v>151</v>
      </c>
      <c r="O38" s="61" t="s">
        <v>192</v>
      </c>
      <c r="P38" s="34" t="s">
        <v>193</v>
      </c>
      <c r="Q38" s="36" t="s">
        <v>37</v>
      </c>
      <c r="R38" s="36" t="s">
        <v>38</v>
      </c>
      <c r="S38" s="36" t="s">
        <v>39</v>
      </c>
      <c r="T38" s="36" t="s">
        <v>40</v>
      </c>
      <c r="U38" s="34"/>
    </row>
    <row r="39" spans="1:21" s="2" customFormat="1" ht="73.5" customHeight="1">
      <c r="A39" s="34">
        <v>10</v>
      </c>
      <c r="B39" s="35" t="s">
        <v>28</v>
      </c>
      <c r="C39" s="36" t="s">
        <v>29</v>
      </c>
      <c r="D39" s="37" t="s">
        <v>194</v>
      </c>
      <c r="E39" s="37" t="s">
        <v>195</v>
      </c>
      <c r="F39" s="38" t="s">
        <v>32</v>
      </c>
      <c r="G39" s="34" t="s">
        <v>72</v>
      </c>
      <c r="H39" s="37" t="s">
        <v>196</v>
      </c>
      <c r="I39" s="37">
        <v>25</v>
      </c>
      <c r="J39" s="32"/>
      <c r="K39" s="32"/>
      <c r="L39" s="32"/>
      <c r="M39" s="37">
        <v>25</v>
      </c>
      <c r="N39" s="34" t="s">
        <v>151</v>
      </c>
      <c r="O39" s="61" t="s">
        <v>197</v>
      </c>
      <c r="P39" s="34" t="s">
        <v>198</v>
      </c>
      <c r="Q39" s="36" t="s">
        <v>37</v>
      </c>
      <c r="R39" s="36" t="s">
        <v>38</v>
      </c>
      <c r="S39" s="36" t="s">
        <v>39</v>
      </c>
      <c r="T39" s="36" t="s">
        <v>40</v>
      </c>
      <c r="U39" s="34"/>
    </row>
    <row r="40" spans="1:21" s="2" customFormat="1" ht="72.75" customHeight="1">
      <c r="A40" s="34">
        <v>11</v>
      </c>
      <c r="B40" s="35" t="s">
        <v>28</v>
      </c>
      <c r="C40" s="36" t="s">
        <v>29</v>
      </c>
      <c r="D40" s="37" t="s">
        <v>199</v>
      </c>
      <c r="E40" s="37" t="s">
        <v>200</v>
      </c>
      <c r="F40" s="38" t="s">
        <v>32</v>
      </c>
      <c r="G40" s="34" t="s">
        <v>72</v>
      </c>
      <c r="H40" s="37" t="s">
        <v>201</v>
      </c>
      <c r="I40" s="37">
        <v>45</v>
      </c>
      <c r="J40" s="58"/>
      <c r="K40" s="58"/>
      <c r="L40" s="58"/>
      <c r="M40" s="37">
        <v>45</v>
      </c>
      <c r="N40" s="34" t="s">
        <v>151</v>
      </c>
      <c r="O40" s="61" t="s">
        <v>202</v>
      </c>
      <c r="P40" s="34" t="s">
        <v>203</v>
      </c>
      <c r="Q40" s="36" t="s">
        <v>37</v>
      </c>
      <c r="R40" s="36" t="s">
        <v>38</v>
      </c>
      <c r="S40" s="36" t="s">
        <v>39</v>
      </c>
      <c r="T40" s="36" t="s">
        <v>40</v>
      </c>
      <c r="U40" s="34"/>
    </row>
    <row r="41" spans="1:21" s="2" customFormat="1" ht="72.75" customHeight="1">
      <c r="A41" s="34">
        <v>12</v>
      </c>
      <c r="B41" s="35" t="s">
        <v>28</v>
      </c>
      <c r="C41" s="36" t="s">
        <v>29</v>
      </c>
      <c r="D41" s="37" t="s">
        <v>204</v>
      </c>
      <c r="E41" s="37" t="s">
        <v>205</v>
      </c>
      <c r="F41" s="38" t="s">
        <v>32</v>
      </c>
      <c r="G41" s="34" t="s">
        <v>72</v>
      </c>
      <c r="H41" s="37" t="s">
        <v>206</v>
      </c>
      <c r="I41" s="37">
        <v>55.28</v>
      </c>
      <c r="J41" s="58"/>
      <c r="K41" s="58"/>
      <c r="L41" s="58"/>
      <c r="M41" s="37">
        <v>55.28</v>
      </c>
      <c r="N41" s="34" t="s">
        <v>151</v>
      </c>
      <c r="O41" s="61" t="s">
        <v>207</v>
      </c>
      <c r="P41" s="34" t="s">
        <v>208</v>
      </c>
      <c r="Q41" s="36" t="s">
        <v>37</v>
      </c>
      <c r="R41" s="36" t="s">
        <v>38</v>
      </c>
      <c r="S41" s="36" t="s">
        <v>39</v>
      </c>
      <c r="T41" s="36" t="s">
        <v>40</v>
      </c>
      <c r="U41" s="34"/>
    </row>
    <row r="42" spans="1:21" s="2" customFormat="1" ht="70.5" customHeight="1">
      <c r="A42" s="34">
        <v>13</v>
      </c>
      <c r="B42" s="35" t="s">
        <v>28</v>
      </c>
      <c r="C42" s="36" t="s">
        <v>29</v>
      </c>
      <c r="D42" s="37" t="s">
        <v>209</v>
      </c>
      <c r="E42" s="37" t="s">
        <v>210</v>
      </c>
      <c r="F42" s="38" t="s">
        <v>32</v>
      </c>
      <c r="G42" s="34" t="s">
        <v>72</v>
      </c>
      <c r="H42" s="37" t="s">
        <v>211</v>
      </c>
      <c r="I42" s="37">
        <v>149.9</v>
      </c>
      <c r="J42" s="58"/>
      <c r="K42" s="58"/>
      <c r="L42" s="58"/>
      <c r="M42" s="37">
        <v>149.9</v>
      </c>
      <c r="N42" s="34" t="s">
        <v>151</v>
      </c>
      <c r="O42" s="61" t="s">
        <v>212</v>
      </c>
      <c r="P42" s="34" t="s">
        <v>213</v>
      </c>
      <c r="Q42" s="36" t="s">
        <v>37</v>
      </c>
      <c r="R42" s="36" t="s">
        <v>38</v>
      </c>
      <c r="S42" s="36" t="s">
        <v>39</v>
      </c>
      <c r="T42" s="36" t="s">
        <v>40</v>
      </c>
      <c r="U42" s="34"/>
    </row>
    <row r="43" spans="1:21" s="2" customFormat="1" ht="70.5" customHeight="1">
      <c r="A43" s="34">
        <v>14</v>
      </c>
      <c r="B43" s="35" t="s">
        <v>28</v>
      </c>
      <c r="C43" s="36" t="s">
        <v>29</v>
      </c>
      <c r="D43" s="37" t="s">
        <v>209</v>
      </c>
      <c r="E43" s="37" t="s">
        <v>214</v>
      </c>
      <c r="F43" s="38" t="s">
        <v>32</v>
      </c>
      <c r="G43" s="34" t="s">
        <v>72</v>
      </c>
      <c r="H43" s="37" t="s">
        <v>211</v>
      </c>
      <c r="I43" s="37">
        <v>55.78</v>
      </c>
      <c r="J43" s="58"/>
      <c r="K43" s="58"/>
      <c r="L43" s="58"/>
      <c r="M43" s="37">
        <v>55.78</v>
      </c>
      <c r="N43" s="34" t="s">
        <v>151</v>
      </c>
      <c r="O43" s="61" t="s">
        <v>212</v>
      </c>
      <c r="P43" s="34" t="s">
        <v>213</v>
      </c>
      <c r="Q43" s="36" t="s">
        <v>37</v>
      </c>
      <c r="R43" s="36" t="s">
        <v>38</v>
      </c>
      <c r="S43" s="36" t="s">
        <v>39</v>
      </c>
      <c r="T43" s="36" t="s">
        <v>40</v>
      </c>
      <c r="U43" s="34"/>
    </row>
    <row r="44" spans="1:21" s="2" customFormat="1" ht="81">
      <c r="A44" s="34">
        <v>15</v>
      </c>
      <c r="B44" s="35" t="s">
        <v>28</v>
      </c>
      <c r="C44" s="36" t="s">
        <v>29</v>
      </c>
      <c r="D44" s="37" t="s">
        <v>215</v>
      </c>
      <c r="E44" s="37" t="s">
        <v>216</v>
      </c>
      <c r="F44" s="38" t="s">
        <v>32</v>
      </c>
      <c r="G44" s="34" t="s">
        <v>217</v>
      </c>
      <c r="H44" s="48" t="s">
        <v>218</v>
      </c>
      <c r="I44" s="48">
        <v>30</v>
      </c>
      <c r="J44" s="58"/>
      <c r="K44" s="58"/>
      <c r="L44" s="58"/>
      <c r="M44" s="48">
        <v>30</v>
      </c>
      <c r="N44" s="34" t="s">
        <v>151</v>
      </c>
      <c r="O44" s="61" t="s">
        <v>219</v>
      </c>
      <c r="P44" s="34" t="s">
        <v>220</v>
      </c>
      <c r="Q44" s="36" t="s">
        <v>37</v>
      </c>
      <c r="R44" s="36" t="s">
        <v>38</v>
      </c>
      <c r="S44" s="36" t="s">
        <v>39</v>
      </c>
      <c r="T44" s="36" t="s">
        <v>40</v>
      </c>
      <c r="U44" s="34"/>
    </row>
    <row r="45" spans="1:21" s="1" customFormat="1" ht="67.5">
      <c r="A45" s="34">
        <v>16</v>
      </c>
      <c r="B45" s="35" t="s">
        <v>28</v>
      </c>
      <c r="C45" s="36" t="s">
        <v>29</v>
      </c>
      <c r="D45" s="37" t="s">
        <v>221</v>
      </c>
      <c r="E45" s="37" t="s">
        <v>222</v>
      </c>
      <c r="F45" s="38" t="s">
        <v>32</v>
      </c>
      <c r="G45" s="34" t="s">
        <v>79</v>
      </c>
      <c r="H45" s="37" t="s">
        <v>223</v>
      </c>
      <c r="I45" s="37">
        <v>59.03</v>
      </c>
      <c r="J45" s="59"/>
      <c r="K45" s="59"/>
      <c r="L45" s="59"/>
      <c r="M45" s="37">
        <v>59.03</v>
      </c>
      <c r="N45" s="34" t="s">
        <v>151</v>
      </c>
      <c r="O45" s="61" t="s">
        <v>224</v>
      </c>
      <c r="P45" s="34" t="s">
        <v>225</v>
      </c>
      <c r="Q45" s="36" t="s">
        <v>37</v>
      </c>
      <c r="R45" s="36" t="s">
        <v>38</v>
      </c>
      <c r="S45" s="36" t="s">
        <v>39</v>
      </c>
      <c r="T45" s="36" t="s">
        <v>40</v>
      </c>
      <c r="U45" s="32"/>
    </row>
    <row r="46" spans="1:21" s="1" customFormat="1" ht="100.5" customHeight="1">
      <c r="A46" s="34">
        <v>17</v>
      </c>
      <c r="B46" s="35" t="s">
        <v>28</v>
      </c>
      <c r="C46" s="36" t="s">
        <v>29</v>
      </c>
      <c r="D46" s="37" t="s">
        <v>226</v>
      </c>
      <c r="E46" s="37" t="s">
        <v>227</v>
      </c>
      <c r="F46" s="38" t="s">
        <v>32</v>
      </c>
      <c r="G46" s="34" t="s">
        <v>79</v>
      </c>
      <c r="H46" s="37" t="s">
        <v>228</v>
      </c>
      <c r="I46" s="37">
        <v>124.58</v>
      </c>
      <c r="J46" s="59"/>
      <c r="K46" s="59"/>
      <c r="L46" s="59"/>
      <c r="M46" s="37">
        <v>124.58</v>
      </c>
      <c r="N46" s="34" t="s">
        <v>151</v>
      </c>
      <c r="O46" s="61" t="s">
        <v>229</v>
      </c>
      <c r="P46" s="34" t="s">
        <v>230</v>
      </c>
      <c r="Q46" s="36" t="s">
        <v>37</v>
      </c>
      <c r="R46" s="36" t="s">
        <v>38</v>
      </c>
      <c r="S46" s="36" t="s">
        <v>39</v>
      </c>
      <c r="T46" s="36" t="s">
        <v>40</v>
      </c>
      <c r="U46" s="32"/>
    </row>
    <row r="47" spans="1:21" s="1" customFormat="1" ht="88.5" customHeight="1">
      <c r="A47" s="34">
        <v>18</v>
      </c>
      <c r="B47" s="35" t="s">
        <v>28</v>
      </c>
      <c r="C47" s="36" t="s">
        <v>29</v>
      </c>
      <c r="D47" s="37" t="s">
        <v>231</v>
      </c>
      <c r="E47" s="37" t="s">
        <v>232</v>
      </c>
      <c r="F47" s="38" t="s">
        <v>32</v>
      </c>
      <c r="G47" s="34" t="s">
        <v>79</v>
      </c>
      <c r="H47" s="37" t="s">
        <v>233</v>
      </c>
      <c r="I47" s="37">
        <v>7.37</v>
      </c>
      <c r="J47" s="59"/>
      <c r="K47" s="59"/>
      <c r="L47" s="59"/>
      <c r="M47" s="37">
        <v>7.37</v>
      </c>
      <c r="N47" s="34" t="s">
        <v>151</v>
      </c>
      <c r="O47" s="61" t="s">
        <v>234</v>
      </c>
      <c r="P47" s="34" t="s">
        <v>235</v>
      </c>
      <c r="Q47" s="36" t="s">
        <v>37</v>
      </c>
      <c r="R47" s="36" t="s">
        <v>38</v>
      </c>
      <c r="S47" s="36" t="s">
        <v>39</v>
      </c>
      <c r="T47" s="36" t="s">
        <v>40</v>
      </c>
      <c r="U47" s="32"/>
    </row>
    <row r="48" spans="1:21" s="1" customFormat="1" ht="75.75" customHeight="1">
      <c r="A48" s="34">
        <v>19</v>
      </c>
      <c r="B48" s="35" t="s">
        <v>28</v>
      </c>
      <c r="C48" s="36" t="s">
        <v>29</v>
      </c>
      <c r="D48" s="37" t="s">
        <v>236</v>
      </c>
      <c r="E48" s="37" t="s">
        <v>237</v>
      </c>
      <c r="F48" s="38" t="s">
        <v>32</v>
      </c>
      <c r="G48" s="34" t="s">
        <v>79</v>
      </c>
      <c r="H48" s="37" t="s">
        <v>238</v>
      </c>
      <c r="I48" s="37">
        <v>87.5</v>
      </c>
      <c r="J48" s="59"/>
      <c r="K48" s="59"/>
      <c r="L48" s="59"/>
      <c r="M48" s="37">
        <v>87.5</v>
      </c>
      <c r="N48" s="34" t="s">
        <v>151</v>
      </c>
      <c r="O48" s="61" t="s">
        <v>239</v>
      </c>
      <c r="P48" s="34" t="s">
        <v>240</v>
      </c>
      <c r="Q48" s="36" t="s">
        <v>37</v>
      </c>
      <c r="R48" s="36" t="s">
        <v>38</v>
      </c>
      <c r="S48" s="36" t="s">
        <v>39</v>
      </c>
      <c r="T48" s="36" t="s">
        <v>40</v>
      </c>
      <c r="U48" s="32"/>
    </row>
    <row r="49" spans="1:21" s="1" customFormat="1" ht="75.75" customHeight="1">
      <c r="A49" s="34">
        <v>20</v>
      </c>
      <c r="B49" s="35" t="s">
        <v>28</v>
      </c>
      <c r="C49" s="36" t="s">
        <v>29</v>
      </c>
      <c r="D49" s="48" t="s">
        <v>241</v>
      </c>
      <c r="E49" s="37" t="s">
        <v>242</v>
      </c>
      <c r="F49" s="38" t="s">
        <v>32</v>
      </c>
      <c r="G49" s="34" t="s">
        <v>79</v>
      </c>
      <c r="H49" s="37" t="s">
        <v>243</v>
      </c>
      <c r="I49" s="48">
        <v>250</v>
      </c>
      <c r="J49" s="59"/>
      <c r="K49" s="59"/>
      <c r="L49" s="59"/>
      <c r="M49" s="48">
        <v>250</v>
      </c>
      <c r="N49" s="34" t="s">
        <v>151</v>
      </c>
      <c r="O49" s="61" t="s">
        <v>244</v>
      </c>
      <c r="P49" s="61" t="s">
        <v>245</v>
      </c>
      <c r="Q49" s="36" t="s">
        <v>37</v>
      </c>
      <c r="R49" s="36" t="s">
        <v>38</v>
      </c>
      <c r="S49" s="36" t="s">
        <v>39</v>
      </c>
      <c r="T49" s="36" t="s">
        <v>40</v>
      </c>
      <c r="U49" s="32"/>
    </row>
    <row r="50" spans="1:21" s="2" customFormat="1" ht="102" customHeight="1">
      <c r="A50" s="34">
        <v>21</v>
      </c>
      <c r="B50" s="35" t="s">
        <v>28</v>
      </c>
      <c r="C50" s="36" t="s">
        <v>29</v>
      </c>
      <c r="D50" s="37" t="s">
        <v>246</v>
      </c>
      <c r="E50" s="37" t="s">
        <v>247</v>
      </c>
      <c r="F50" s="38" t="s">
        <v>32</v>
      </c>
      <c r="G50" s="34" t="s">
        <v>248</v>
      </c>
      <c r="H50" s="37" t="s">
        <v>249</v>
      </c>
      <c r="I50" s="37">
        <v>115.3</v>
      </c>
      <c r="J50" s="57"/>
      <c r="K50" s="57"/>
      <c r="L50" s="57"/>
      <c r="M50" s="37">
        <v>115.3</v>
      </c>
      <c r="N50" s="34" t="s">
        <v>151</v>
      </c>
      <c r="O50" s="61" t="s">
        <v>250</v>
      </c>
      <c r="P50" s="34" t="s">
        <v>251</v>
      </c>
      <c r="Q50" s="36" t="s">
        <v>37</v>
      </c>
      <c r="R50" s="36" t="s">
        <v>38</v>
      </c>
      <c r="S50" s="36" t="s">
        <v>39</v>
      </c>
      <c r="T50" s="36" t="s">
        <v>40</v>
      </c>
      <c r="U50" s="34"/>
    </row>
    <row r="51" spans="1:21" s="2" customFormat="1" ht="76.5" customHeight="1">
      <c r="A51" s="34">
        <v>22</v>
      </c>
      <c r="B51" s="35" t="s">
        <v>28</v>
      </c>
      <c r="C51" s="36" t="s">
        <v>29</v>
      </c>
      <c r="D51" s="37" t="s">
        <v>252</v>
      </c>
      <c r="E51" s="37" t="s">
        <v>253</v>
      </c>
      <c r="F51" s="38" t="s">
        <v>32</v>
      </c>
      <c r="G51" s="34" t="s">
        <v>248</v>
      </c>
      <c r="H51" s="37" t="s">
        <v>254</v>
      </c>
      <c r="I51" s="37">
        <v>8.75</v>
      </c>
      <c r="J51" s="57"/>
      <c r="K51" s="57"/>
      <c r="L51" s="57"/>
      <c r="M51" s="37">
        <v>8.75</v>
      </c>
      <c r="N51" s="34" t="s">
        <v>151</v>
      </c>
      <c r="O51" s="61" t="s">
        <v>255</v>
      </c>
      <c r="P51" s="34" t="s">
        <v>256</v>
      </c>
      <c r="Q51" s="36" t="s">
        <v>37</v>
      </c>
      <c r="R51" s="36" t="s">
        <v>38</v>
      </c>
      <c r="S51" s="36" t="s">
        <v>39</v>
      </c>
      <c r="T51" s="36" t="s">
        <v>40</v>
      </c>
      <c r="U51" s="34"/>
    </row>
    <row r="52" spans="1:21" s="2" customFormat="1" ht="81">
      <c r="A52" s="34">
        <v>23</v>
      </c>
      <c r="B52" s="35" t="s">
        <v>28</v>
      </c>
      <c r="C52" s="36" t="s">
        <v>29</v>
      </c>
      <c r="D52" s="37" t="s">
        <v>257</v>
      </c>
      <c r="E52" s="37" t="s">
        <v>258</v>
      </c>
      <c r="F52" s="38" t="s">
        <v>32</v>
      </c>
      <c r="G52" s="34" t="s">
        <v>248</v>
      </c>
      <c r="H52" s="37" t="s">
        <v>259</v>
      </c>
      <c r="I52" s="37">
        <v>28</v>
      </c>
      <c r="J52" s="57"/>
      <c r="K52" s="57"/>
      <c r="L52" s="57"/>
      <c r="M52" s="37">
        <v>28</v>
      </c>
      <c r="N52" s="34" t="s">
        <v>151</v>
      </c>
      <c r="O52" s="61" t="s">
        <v>260</v>
      </c>
      <c r="P52" s="34" t="s">
        <v>261</v>
      </c>
      <c r="Q52" s="36" t="s">
        <v>37</v>
      </c>
      <c r="R52" s="36" t="s">
        <v>38</v>
      </c>
      <c r="S52" s="36" t="s">
        <v>39</v>
      </c>
      <c r="T52" s="36" t="s">
        <v>40</v>
      </c>
      <c r="U52" s="34"/>
    </row>
    <row r="53" spans="1:21" s="2" customFormat="1" ht="67.5">
      <c r="A53" s="34">
        <v>24</v>
      </c>
      <c r="B53" s="35" t="s">
        <v>28</v>
      </c>
      <c r="C53" s="36" t="s">
        <v>29</v>
      </c>
      <c r="D53" s="48" t="s">
        <v>262</v>
      </c>
      <c r="E53" s="37" t="s">
        <v>263</v>
      </c>
      <c r="F53" s="38" t="s">
        <v>32</v>
      </c>
      <c r="G53" s="34" t="s">
        <v>248</v>
      </c>
      <c r="H53" s="37" t="s">
        <v>264</v>
      </c>
      <c r="I53" s="37">
        <v>62.95</v>
      </c>
      <c r="J53" s="32"/>
      <c r="K53" s="32"/>
      <c r="L53" s="32"/>
      <c r="M53" s="37">
        <v>62.95</v>
      </c>
      <c r="N53" s="34" t="s">
        <v>151</v>
      </c>
      <c r="O53" s="61" t="s">
        <v>265</v>
      </c>
      <c r="P53" s="34" t="s">
        <v>266</v>
      </c>
      <c r="Q53" s="36" t="s">
        <v>37</v>
      </c>
      <c r="R53" s="36" t="s">
        <v>38</v>
      </c>
      <c r="S53" s="36" t="s">
        <v>39</v>
      </c>
      <c r="T53" s="36" t="s">
        <v>40</v>
      </c>
      <c r="U53" s="34"/>
    </row>
    <row r="54" spans="1:21" s="1" customFormat="1" ht="162">
      <c r="A54" s="34">
        <v>25</v>
      </c>
      <c r="B54" s="35" t="s">
        <v>28</v>
      </c>
      <c r="C54" s="36" t="s">
        <v>29</v>
      </c>
      <c r="D54" s="37" t="s">
        <v>267</v>
      </c>
      <c r="E54" s="37" t="s">
        <v>268</v>
      </c>
      <c r="F54" s="38" t="s">
        <v>32</v>
      </c>
      <c r="G54" s="34" t="s">
        <v>269</v>
      </c>
      <c r="H54" s="37" t="s">
        <v>270</v>
      </c>
      <c r="I54" s="37">
        <v>170</v>
      </c>
      <c r="J54" s="57"/>
      <c r="K54" s="57"/>
      <c r="L54" s="57"/>
      <c r="M54" s="37">
        <v>170</v>
      </c>
      <c r="N54" s="34" t="s">
        <v>151</v>
      </c>
      <c r="O54" s="61" t="s">
        <v>271</v>
      </c>
      <c r="P54" s="34" t="s">
        <v>272</v>
      </c>
      <c r="Q54" s="36" t="s">
        <v>37</v>
      </c>
      <c r="R54" s="36" t="s">
        <v>38</v>
      </c>
      <c r="S54" s="36" t="s">
        <v>39</v>
      </c>
      <c r="T54" s="36" t="s">
        <v>40</v>
      </c>
      <c r="U54" s="32"/>
    </row>
    <row r="55" spans="1:21" s="1" customFormat="1" ht="111.75" customHeight="1">
      <c r="A55" s="34">
        <v>26</v>
      </c>
      <c r="B55" s="35" t="s">
        <v>28</v>
      </c>
      <c r="C55" s="36" t="s">
        <v>29</v>
      </c>
      <c r="D55" s="37" t="s">
        <v>273</v>
      </c>
      <c r="E55" s="37" t="s">
        <v>274</v>
      </c>
      <c r="F55" s="38" t="s">
        <v>32</v>
      </c>
      <c r="G55" s="34" t="s">
        <v>269</v>
      </c>
      <c r="H55" s="37" t="s">
        <v>275</v>
      </c>
      <c r="I55" s="37">
        <v>143.39</v>
      </c>
      <c r="J55" s="57"/>
      <c r="K55" s="57"/>
      <c r="L55" s="57"/>
      <c r="M55" s="37">
        <v>143.39</v>
      </c>
      <c r="N55" s="34" t="s">
        <v>151</v>
      </c>
      <c r="O55" s="61" t="s">
        <v>276</v>
      </c>
      <c r="P55" s="34" t="s">
        <v>277</v>
      </c>
      <c r="Q55" s="36" t="s">
        <v>37</v>
      </c>
      <c r="R55" s="36" t="s">
        <v>38</v>
      </c>
      <c r="S55" s="36" t="s">
        <v>39</v>
      </c>
      <c r="T55" s="36" t="s">
        <v>40</v>
      </c>
      <c r="U55" s="32"/>
    </row>
    <row r="56" spans="1:21" s="1" customFormat="1" ht="84.75" customHeight="1">
      <c r="A56" s="34">
        <v>27</v>
      </c>
      <c r="B56" s="35" t="s">
        <v>28</v>
      </c>
      <c r="C56" s="36" t="s">
        <v>29</v>
      </c>
      <c r="D56" s="37" t="s">
        <v>278</v>
      </c>
      <c r="E56" s="37" t="s">
        <v>279</v>
      </c>
      <c r="F56" s="38" t="s">
        <v>32</v>
      </c>
      <c r="G56" s="34" t="s">
        <v>269</v>
      </c>
      <c r="H56" s="37" t="s">
        <v>280</v>
      </c>
      <c r="I56" s="37">
        <v>57</v>
      </c>
      <c r="J56" s="57"/>
      <c r="K56" s="57"/>
      <c r="L56" s="57"/>
      <c r="M56" s="37">
        <v>57</v>
      </c>
      <c r="N56" s="34" t="s">
        <v>151</v>
      </c>
      <c r="O56" s="61" t="s">
        <v>281</v>
      </c>
      <c r="P56" s="34" t="s">
        <v>282</v>
      </c>
      <c r="Q56" s="36" t="s">
        <v>37</v>
      </c>
      <c r="R56" s="36" t="s">
        <v>38</v>
      </c>
      <c r="S56" s="36" t="s">
        <v>39</v>
      </c>
      <c r="T56" s="36" t="s">
        <v>40</v>
      </c>
      <c r="U56" s="32"/>
    </row>
    <row r="57" spans="1:21" s="1" customFormat="1" ht="78" customHeight="1">
      <c r="A57" s="34">
        <v>28</v>
      </c>
      <c r="B57" s="35" t="s">
        <v>28</v>
      </c>
      <c r="C57" s="36" t="s">
        <v>29</v>
      </c>
      <c r="D57" s="37" t="s">
        <v>283</v>
      </c>
      <c r="E57" s="37" t="s">
        <v>284</v>
      </c>
      <c r="F57" s="38" t="s">
        <v>32</v>
      </c>
      <c r="G57" s="34" t="s">
        <v>269</v>
      </c>
      <c r="H57" s="37" t="s">
        <v>285</v>
      </c>
      <c r="I57" s="37">
        <v>70</v>
      </c>
      <c r="J57" s="57"/>
      <c r="K57" s="57"/>
      <c r="L57" s="57"/>
      <c r="M57" s="37">
        <v>70</v>
      </c>
      <c r="N57" s="34" t="s">
        <v>151</v>
      </c>
      <c r="O57" s="61" t="s">
        <v>286</v>
      </c>
      <c r="P57" s="34" t="s">
        <v>287</v>
      </c>
      <c r="Q57" s="36" t="s">
        <v>37</v>
      </c>
      <c r="R57" s="36" t="s">
        <v>38</v>
      </c>
      <c r="S57" s="36" t="s">
        <v>39</v>
      </c>
      <c r="T57" s="36" t="s">
        <v>40</v>
      </c>
      <c r="U57" s="32"/>
    </row>
    <row r="58" spans="1:21" s="1" customFormat="1" ht="108">
      <c r="A58" s="34">
        <v>29</v>
      </c>
      <c r="B58" s="35" t="s">
        <v>28</v>
      </c>
      <c r="C58" s="36" t="s">
        <v>29</v>
      </c>
      <c r="D58" s="37" t="s">
        <v>288</v>
      </c>
      <c r="E58" s="37" t="s">
        <v>289</v>
      </c>
      <c r="F58" s="38" t="s">
        <v>32</v>
      </c>
      <c r="G58" s="34" t="s">
        <v>269</v>
      </c>
      <c r="H58" s="37" t="s">
        <v>290</v>
      </c>
      <c r="I58" s="37">
        <v>60</v>
      </c>
      <c r="J58" s="57"/>
      <c r="K58" s="57"/>
      <c r="L58" s="57"/>
      <c r="M58" s="37">
        <v>60</v>
      </c>
      <c r="N58" s="34" t="s">
        <v>151</v>
      </c>
      <c r="O58" s="61" t="s">
        <v>291</v>
      </c>
      <c r="P58" s="34" t="s">
        <v>292</v>
      </c>
      <c r="Q58" s="36" t="s">
        <v>37</v>
      </c>
      <c r="R58" s="36" t="s">
        <v>38</v>
      </c>
      <c r="S58" s="36" t="s">
        <v>39</v>
      </c>
      <c r="T58" s="36" t="s">
        <v>40</v>
      </c>
      <c r="U58" s="32"/>
    </row>
    <row r="59" spans="1:21" s="1" customFormat="1" ht="96.75" customHeight="1">
      <c r="A59" s="34">
        <v>30</v>
      </c>
      <c r="B59" s="35" t="s">
        <v>28</v>
      </c>
      <c r="C59" s="36" t="s">
        <v>29</v>
      </c>
      <c r="D59" s="37" t="s">
        <v>293</v>
      </c>
      <c r="E59" s="37" t="s">
        <v>294</v>
      </c>
      <c r="F59" s="38" t="s">
        <v>32</v>
      </c>
      <c r="G59" s="34" t="s">
        <v>269</v>
      </c>
      <c r="H59" s="37" t="s">
        <v>295</v>
      </c>
      <c r="I59" s="37">
        <v>113</v>
      </c>
      <c r="J59" s="57"/>
      <c r="K59" s="57"/>
      <c r="L59" s="57"/>
      <c r="M59" s="37">
        <v>113</v>
      </c>
      <c r="N59" s="34" t="s">
        <v>151</v>
      </c>
      <c r="O59" s="61" t="s">
        <v>296</v>
      </c>
      <c r="P59" s="34" t="s">
        <v>297</v>
      </c>
      <c r="Q59" s="36" t="s">
        <v>37</v>
      </c>
      <c r="R59" s="36" t="s">
        <v>38</v>
      </c>
      <c r="S59" s="36" t="s">
        <v>39</v>
      </c>
      <c r="T59" s="36" t="s">
        <v>40</v>
      </c>
      <c r="U59" s="32"/>
    </row>
    <row r="60" spans="1:21" s="1" customFormat="1" ht="84" customHeight="1">
      <c r="A60" s="34">
        <v>31</v>
      </c>
      <c r="B60" s="35" t="s">
        <v>28</v>
      </c>
      <c r="C60" s="36" t="s">
        <v>29</v>
      </c>
      <c r="D60" s="37" t="s">
        <v>298</v>
      </c>
      <c r="E60" s="37" t="s">
        <v>299</v>
      </c>
      <c r="F60" s="38" t="s">
        <v>32</v>
      </c>
      <c r="G60" s="34" t="s">
        <v>269</v>
      </c>
      <c r="H60" s="37" t="s">
        <v>300</v>
      </c>
      <c r="I60" s="37">
        <v>59.6</v>
      </c>
      <c r="J60" s="57"/>
      <c r="K60" s="57"/>
      <c r="L60" s="57"/>
      <c r="M60" s="37">
        <v>59.6</v>
      </c>
      <c r="N60" s="34" t="s">
        <v>151</v>
      </c>
      <c r="O60" s="61" t="s">
        <v>301</v>
      </c>
      <c r="P60" s="34" t="s">
        <v>302</v>
      </c>
      <c r="Q60" s="36" t="s">
        <v>37</v>
      </c>
      <c r="R60" s="36" t="s">
        <v>38</v>
      </c>
      <c r="S60" s="36" t="s">
        <v>39</v>
      </c>
      <c r="T60" s="36" t="s">
        <v>40</v>
      </c>
      <c r="U60" s="32"/>
    </row>
    <row r="61" spans="1:21" s="2" customFormat="1" ht="88.5" customHeight="1">
      <c r="A61" s="34">
        <v>32</v>
      </c>
      <c r="B61" s="35" t="s">
        <v>28</v>
      </c>
      <c r="C61" s="36" t="s">
        <v>29</v>
      </c>
      <c r="D61" s="37" t="s">
        <v>303</v>
      </c>
      <c r="E61" s="37" t="s">
        <v>304</v>
      </c>
      <c r="F61" s="38" t="s">
        <v>32</v>
      </c>
      <c r="G61" s="34" t="s">
        <v>161</v>
      </c>
      <c r="H61" s="37" t="s">
        <v>305</v>
      </c>
      <c r="I61" s="34">
        <v>60</v>
      </c>
      <c r="J61" s="32"/>
      <c r="K61" s="32"/>
      <c r="L61" s="32"/>
      <c r="M61" s="34">
        <v>60</v>
      </c>
      <c r="N61" s="34" t="s">
        <v>151</v>
      </c>
      <c r="O61" s="61" t="s">
        <v>306</v>
      </c>
      <c r="P61" s="34" t="s">
        <v>307</v>
      </c>
      <c r="Q61" s="36" t="s">
        <v>37</v>
      </c>
      <c r="R61" s="36" t="s">
        <v>38</v>
      </c>
      <c r="S61" s="36" t="s">
        <v>39</v>
      </c>
      <c r="T61" s="36" t="s">
        <v>40</v>
      </c>
      <c r="U61" s="34"/>
    </row>
    <row r="62" spans="1:21" s="2" customFormat="1" ht="55.5" customHeight="1">
      <c r="A62" s="34">
        <v>33</v>
      </c>
      <c r="B62" s="35" t="s">
        <v>28</v>
      </c>
      <c r="C62" s="36" t="s">
        <v>29</v>
      </c>
      <c r="D62" s="37" t="s">
        <v>308</v>
      </c>
      <c r="E62" s="37" t="s">
        <v>309</v>
      </c>
      <c r="F62" s="38" t="s">
        <v>32</v>
      </c>
      <c r="G62" s="34" t="s">
        <v>161</v>
      </c>
      <c r="H62" s="37" t="s">
        <v>310</v>
      </c>
      <c r="I62" s="34">
        <v>100</v>
      </c>
      <c r="J62" s="32"/>
      <c r="K62" s="32"/>
      <c r="L62" s="32"/>
      <c r="M62" s="34">
        <v>100</v>
      </c>
      <c r="N62" s="34" t="s">
        <v>151</v>
      </c>
      <c r="O62" s="61" t="s">
        <v>311</v>
      </c>
      <c r="P62" s="61" t="s">
        <v>312</v>
      </c>
      <c r="Q62" s="36" t="s">
        <v>37</v>
      </c>
      <c r="R62" s="36" t="s">
        <v>38</v>
      </c>
      <c r="S62" s="36" t="s">
        <v>39</v>
      </c>
      <c r="T62" s="36" t="s">
        <v>40</v>
      </c>
      <c r="U62" s="34"/>
    </row>
    <row r="63" spans="1:21" s="2" customFormat="1" ht="87.75" customHeight="1">
      <c r="A63" s="34">
        <v>34</v>
      </c>
      <c r="B63" s="35" t="s">
        <v>28</v>
      </c>
      <c r="C63" s="36" t="s">
        <v>29</v>
      </c>
      <c r="D63" s="37" t="s">
        <v>313</v>
      </c>
      <c r="E63" s="37" t="s">
        <v>314</v>
      </c>
      <c r="F63" s="38" t="s">
        <v>32</v>
      </c>
      <c r="G63" s="34" t="s">
        <v>48</v>
      </c>
      <c r="H63" s="37" t="s">
        <v>315</v>
      </c>
      <c r="I63" s="37">
        <v>81.5</v>
      </c>
      <c r="J63" s="32"/>
      <c r="K63" s="32"/>
      <c r="L63" s="32"/>
      <c r="M63" s="37">
        <v>81.5</v>
      </c>
      <c r="N63" s="34" t="s">
        <v>151</v>
      </c>
      <c r="O63" s="61" t="s">
        <v>316</v>
      </c>
      <c r="P63" s="34" t="s">
        <v>317</v>
      </c>
      <c r="Q63" s="36" t="s">
        <v>37</v>
      </c>
      <c r="R63" s="36" t="s">
        <v>38</v>
      </c>
      <c r="S63" s="36" t="s">
        <v>39</v>
      </c>
      <c r="T63" s="36" t="s">
        <v>40</v>
      </c>
      <c r="U63" s="34"/>
    </row>
    <row r="64" spans="1:21" s="2" customFormat="1" ht="87.75" customHeight="1">
      <c r="A64" s="34">
        <v>35</v>
      </c>
      <c r="B64" s="35" t="s">
        <v>28</v>
      </c>
      <c r="C64" s="36" t="s">
        <v>29</v>
      </c>
      <c r="D64" s="37" t="s">
        <v>318</v>
      </c>
      <c r="E64" s="37" t="s">
        <v>319</v>
      </c>
      <c r="F64" s="38" t="s">
        <v>32</v>
      </c>
      <c r="G64" s="34" t="s">
        <v>48</v>
      </c>
      <c r="H64" s="37" t="s">
        <v>49</v>
      </c>
      <c r="I64" s="37">
        <v>20.3</v>
      </c>
      <c r="J64" s="32"/>
      <c r="K64" s="32"/>
      <c r="L64" s="32"/>
      <c r="M64" s="37">
        <v>20.3</v>
      </c>
      <c r="N64" s="34" t="s">
        <v>151</v>
      </c>
      <c r="O64" s="61" t="s">
        <v>320</v>
      </c>
      <c r="P64" s="34" t="s">
        <v>321</v>
      </c>
      <c r="Q64" s="36" t="s">
        <v>37</v>
      </c>
      <c r="R64" s="36" t="s">
        <v>38</v>
      </c>
      <c r="S64" s="36" t="s">
        <v>39</v>
      </c>
      <c r="T64" s="36" t="s">
        <v>40</v>
      </c>
      <c r="U64" s="34"/>
    </row>
    <row r="65" spans="1:21" s="2" customFormat="1" ht="87.75" customHeight="1">
      <c r="A65" s="34">
        <v>36</v>
      </c>
      <c r="B65" s="35" t="s">
        <v>28</v>
      </c>
      <c r="C65" s="36" t="s">
        <v>29</v>
      </c>
      <c r="D65" s="37" t="s">
        <v>322</v>
      </c>
      <c r="E65" s="37" t="s">
        <v>323</v>
      </c>
      <c r="F65" s="38" t="s">
        <v>32</v>
      </c>
      <c r="G65" s="34" t="s">
        <v>48</v>
      </c>
      <c r="H65" s="37" t="s">
        <v>324</v>
      </c>
      <c r="I65" s="37">
        <v>92.8</v>
      </c>
      <c r="J65" s="32"/>
      <c r="K65" s="32"/>
      <c r="L65" s="32"/>
      <c r="M65" s="37">
        <v>92.8</v>
      </c>
      <c r="N65" s="34" t="s">
        <v>151</v>
      </c>
      <c r="O65" s="61" t="s">
        <v>325</v>
      </c>
      <c r="P65" s="34" t="s">
        <v>326</v>
      </c>
      <c r="Q65" s="36" t="s">
        <v>37</v>
      </c>
      <c r="R65" s="36" t="s">
        <v>38</v>
      </c>
      <c r="S65" s="36" t="s">
        <v>39</v>
      </c>
      <c r="T65" s="36" t="s">
        <v>40</v>
      </c>
      <c r="U65" s="34"/>
    </row>
    <row r="66" spans="1:21" s="1" customFormat="1" ht="87.75" customHeight="1">
      <c r="A66" s="34">
        <v>37</v>
      </c>
      <c r="B66" s="35" t="s">
        <v>28</v>
      </c>
      <c r="C66" s="36" t="s">
        <v>29</v>
      </c>
      <c r="D66" s="37" t="s">
        <v>327</v>
      </c>
      <c r="E66" s="37" t="s">
        <v>328</v>
      </c>
      <c r="F66" s="38" t="s">
        <v>32</v>
      </c>
      <c r="G66" s="34" t="s">
        <v>97</v>
      </c>
      <c r="H66" s="34" t="s">
        <v>329</v>
      </c>
      <c r="I66" s="37">
        <v>99</v>
      </c>
      <c r="J66" s="32"/>
      <c r="K66" s="32"/>
      <c r="L66" s="32"/>
      <c r="M66" s="37">
        <v>99</v>
      </c>
      <c r="N66" s="34" t="s">
        <v>151</v>
      </c>
      <c r="O66" s="61" t="s">
        <v>330</v>
      </c>
      <c r="P66" s="34" t="s">
        <v>331</v>
      </c>
      <c r="Q66" s="36" t="s">
        <v>37</v>
      </c>
      <c r="R66" s="36" t="s">
        <v>38</v>
      </c>
      <c r="S66" s="36" t="s">
        <v>39</v>
      </c>
      <c r="T66" s="36" t="s">
        <v>40</v>
      </c>
      <c r="U66" s="32"/>
    </row>
    <row r="67" spans="1:21" s="2" customFormat="1" ht="87.75" customHeight="1">
      <c r="A67" s="34">
        <v>38</v>
      </c>
      <c r="B67" s="35" t="s">
        <v>28</v>
      </c>
      <c r="C67" s="36" t="s">
        <v>29</v>
      </c>
      <c r="D67" s="37" t="s">
        <v>332</v>
      </c>
      <c r="E67" s="37" t="s">
        <v>333</v>
      </c>
      <c r="F67" s="38" t="s">
        <v>32</v>
      </c>
      <c r="G67" s="34" t="s">
        <v>334</v>
      </c>
      <c r="H67" s="37" t="s">
        <v>335</v>
      </c>
      <c r="I67" s="37">
        <v>85.5</v>
      </c>
      <c r="J67" s="59"/>
      <c r="K67" s="59"/>
      <c r="L67" s="59"/>
      <c r="M67" s="37">
        <v>85.5</v>
      </c>
      <c r="N67" s="34" t="s">
        <v>151</v>
      </c>
      <c r="O67" s="61" t="s">
        <v>336</v>
      </c>
      <c r="P67" s="34" t="s">
        <v>337</v>
      </c>
      <c r="Q67" s="36" t="s">
        <v>37</v>
      </c>
      <c r="R67" s="36" t="s">
        <v>38</v>
      </c>
      <c r="S67" s="36" t="s">
        <v>39</v>
      </c>
      <c r="T67" s="36" t="s">
        <v>40</v>
      </c>
      <c r="U67" s="34"/>
    </row>
    <row r="68" spans="1:21" s="2" customFormat="1" ht="87.75" customHeight="1">
      <c r="A68" s="34">
        <v>39</v>
      </c>
      <c r="B68" s="35" t="s">
        <v>28</v>
      </c>
      <c r="C68" s="36" t="s">
        <v>29</v>
      </c>
      <c r="D68" s="37" t="s">
        <v>338</v>
      </c>
      <c r="E68" s="37" t="s">
        <v>339</v>
      </c>
      <c r="F68" s="38" t="s">
        <v>32</v>
      </c>
      <c r="G68" s="34" t="s">
        <v>334</v>
      </c>
      <c r="H68" s="37" t="s">
        <v>340</v>
      </c>
      <c r="I68" s="37">
        <v>35.8</v>
      </c>
      <c r="J68" s="59"/>
      <c r="K68" s="59"/>
      <c r="L68" s="59"/>
      <c r="M68" s="37">
        <v>35.8</v>
      </c>
      <c r="N68" s="34" t="s">
        <v>151</v>
      </c>
      <c r="O68" s="61" t="s">
        <v>341</v>
      </c>
      <c r="P68" s="34" t="s">
        <v>342</v>
      </c>
      <c r="Q68" s="36" t="s">
        <v>37</v>
      </c>
      <c r="R68" s="36" t="s">
        <v>38</v>
      </c>
      <c r="S68" s="36" t="s">
        <v>39</v>
      </c>
      <c r="T68" s="36" t="s">
        <v>40</v>
      </c>
      <c r="U68" s="34"/>
    </row>
    <row r="69" spans="1:21" s="2" customFormat="1" ht="87.75" customHeight="1">
      <c r="A69" s="34">
        <v>40</v>
      </c>
      <c r="B69" s="35" t="s">
        <v>28</v>
      </c>
      <c r="C69" s="36" t="s">
        <v>29</v>
      </c>
      <c r="D69" s="37" t="s">
        <v>343</v>
      </c>
      <c r="E69" s="37" t="s">
        <v>344</v>
      </c>
      <c r="F69" s="38" t="s">
        <v>32</v>
      </c>
      <c r="G69" s="34" t="s">
        <v>91</v>
      </c>
      <c r="H69" s="37" t="s">
        <v>345</v>
      </c>
      <c r="I69" s="37">
        <v>25</v>
      </c>
      <c r="J69" s="59"/>
      <c r="K69" s="59"/>
      <c r="L69" s="59"/>
      <c r="M69" s="37">
        <v>25</v>
      </c>
      <c r="N69" s="34" t="s">
        <v>151</v>
      </c>
      <c r="O69" s="61" t="s">
        <v>346</v>
      </c>
      <c r="P69" s="34" t="s">
        <v>347</v>
      </c>
      <c r="Q69" s="36" t="s">
        <v>37</v>
      </c>
      <c r="R69" s="36" t="s">
        <v>38</v>
      </c>
      <c r="S69" s="36" t="s">
        <v>39</v>
      </c>
      <c r="T69" s="36" t="s">
        <v>40</v>
      </c>
      <c r="U69" s="34"/>
    </row>
    <row r="70" spans="1:21" s="2" customFormat="1" ht="87.75" customHeight="1">
      <c r="A70" s="34">
        <v>41</v>
      </c>
      <c r="B70" s="35" t="s">
        <v>28</v>
      </c>
      <c r="C70" s="36" t="s">
        <v>29</v>
      </c>
      <c r="D70" s="37" t="s">
        <v>348</v>
      </c>
      <c r="E70" s="37" t="s">
        <v>349</v>
      </c>
      <c r="F70" s="38" t="s">
        <v>32</v>
      </c>
      <c r="G70" s="34" t="s">
        <v>91</v>
      </c>
      <c r="H70" s="34" t="s">
        <v>92</v>
      </c>
      <c r="I70" s="37">
        <v>146</v>
      </c>
      <c r="J70" s="59"/>
      <c r="K70" s="59"/>
      <c r="L70" s="59"/>
      <c r="M70" s="37">
        <v>146</v>
      </c>
      <c r="N70" s="34" t="s">
        <v>151</v>
      </c>
      <c r="O70" s="61" t="s">
        <v>350</v>
      </c>
      <c r="P70" s="34" t="s">
        <v>351</v>
      </c>
      <c r="Q70" s="36" t="s">
        <v>37</v>
      </c>
      <c r="R70" s="36" t="s">
        <v>38</v>
      </c>
      <c r="S70" s="36" t="s">
        <v>39</v>
      </c>
      <c r="T70" s="36" t="s">
        <v>40</v>
      </c>
      <c r="U70" s="34"/>
    </row>
    <row r="71" spans="1:21" s="1" customFormat="1" ht="30" customHeight="1">
      <c r="A71" s="32">
        <v>12</v>
      </c>
      <c r="B71" s="45" t="s">
        <v>352</v>
      </c>
      <c r="C71" s="46"/>
      <c r="D71" s="46"/>
      <c r="E71" s="46"/>
      <c r="F71" s="46"/>
      <c r="G71" s="46"/>
      <c r="H71" s="47"/>
      <c r="I71" s="32">
        <f>SUM(I72:I83)</f>
        <v>3000</v>
      </c>
      <c r="J71" s="32">
        <f>SUM(J72:J83)</f>
        <v>0</v>
      </c>
      <c r="K71" s="32">
        <f>SUM(K72:K83)</f>
        <v>0</v>
      </c>
      <c r="L71" s="32">
        <f>SUM(L72:L83)</f>
        <v>0</v>
      </c>
      <c r="M71" s="32">
        <f>SUM(M72:M83)</f>
        <v>3000</v>
      </c>
      <c r="N71" s="32"/>
      <c r="O71" s="32"/>
      <c r="P71" s="32"/>
      <c r="Q71" s="69"/>
      <c r="R71" s="70"/>
      <c r="S71" s="70"/>
      <c r="T71" s="70"/>
      <c r="U71" s="32"/>
    </row>
    <row r="72" spans="1:21" s="2" customFormat="1" ht="63.75" customHeight="1">
      <c r="A72" s="34">
        <v>1.1</v>
      </c>
      <c r="B72" s="35" t="s">
        <v>28</v>
      </c>
      <c r="C72" s="36" t="s">
        <v>29</v>
      </c>
      <c r="D72" s="34" t="s">
        <v>353</v>
      </c>
      <c r="E72" s="34" t="s">
        <v>354</v>
      </c>
      <c r="F72" s="34">
        <v>146.8734</v>
      </c>
      <c r="G72" s="34" t="s">
        <v>122</v>
      </c>
      <c r="H72" s="34" t="s">
        <v>355</v>
      </c>
      <c r="I72" s="34">
        <v>146.8734</v>
      </c>
      <c r="J72" s="34"/>
      <c r="K72" s="59"/>
      <c r="L72" s="59"/>
      <c r="M72" s="34">
        <v>146.8734</v>
      </c>
      <c r="N72" s="34" t="s">
        <v>151</v>
      </c>
      <c r="O72" s="61" t="s">
        <v>356</v>
      </c>
      <c r="P72" s="34" t="s">
        <v>357</v>
      </c>
      <c r="Q72" s="36" t="s">
        <v>37</v>
      </c>
      <c r="R72" s="36" t="s">
        <v>38</v>
      </c>
      <c r="S72" s="36" t="s">
        <v>39</v>
      </c>
      <c r="T72" s="36" t="s">
        <v>40</v>
      </c>
      <c r="U72" s="34"/>
    </row>
    <row r="73" spans="1:21" s="2" customFormat="1" ht="54">
      <c r="A73" s="34">
        <v>1.2</v>
      </c>
      <c r="B73" s="35" t="s">
        <v>28</v>
      </c>
      <c r="C73" s="36" t="s">
        <v>29</v>
      </c>
      <c r="D73" s="34" t="s">
        <v>358</v>
      </c>
      <c r="E73" s="34" t="s">
        <v>359</v>
      </c>
      <c r="F73" s="34">
        <v>230.6996</v>
      </c>
      <c r="G73" s="34" t="s">
        <v>104</v>
      </c>
      <c r="H73" s="34" t="s">
        <v>360</v>
      </c>
      <c r="I73" s="34">
        <v>230.6996</v>
      </c>
      <c r="J73" s="34"/>
      <c r="K73" s="59"/>
      <c r="L73" s="59"/>
      <c r="M73" s="34">
        <v>230.6996</v>
      </c>
      <c r="N73" s="34" t="s">
        <v>151</v>
      </c>
      <c r="O73" s="61" t="s">
        <v>361</v>
      </c>
      <c r="P73" s="34" t="s">
        <v>362</v>
      </c>
      <c r="Q73" s="36" t="s">
        <v>37</v>
      </c>
      <c r="R73" s="36" t="s">
        <v>38</v>
      </c>
      <c r="S73" s="36" t="s">
        <v>39</v>
      </c>
      <c r="T73" s="36" t="s">
        <v>40</v>
      </c>
      <c r="U73" s="34"/>
    </row>
    <row r="74" spans="1:21" s="2" customFormat="1" ht="54">
      <c r="A74" s="34">
        <v>1.3</v>
      </c>
      <c r="B74" s="35" t="s">
        <v>28</v>
      </c>
      <c r="C74" s="36" t="s">
        <v>29</v>
      </c>
      <c r="D74" s="34" t="s">
        <v>363</v>
      </c>
      <c r="E74" s="34" t="s">
        <v>364</v>
      </c>
      <c r="F74" s="34">
        <v>198.7913</v>
      </c>
      <c r="G74" s="34" t="s">
        <v>217</v>
      </c>
      <c r="H74" s="34" t="s">
        <v>365</v>
      </c>
      <c r="I74" s="34">
        <v>198.7913</v>
      </c>
      <c r="J74" s="34"/>
      <c r="K74" s="59"/>
      <c r="L74" s="59"/>
      <c r="M74" s="34">
        <v>198.7913</v>
      </c>
      <c r="N74" s="34" t="s">
        <v>151</v>
      </c>
      <c r="O74" s="61" t="s">
        <v>366</v>
      </c>
      <c r="P74" s="34" t="s">
        <v>367</v>
      </c>
      <c r="Q74" s="36" t="s">
        <v>37</v>
      </c>
      <c r="R74" s="36" t="s">
        <v>38</v>
      </c>
      <c r="S74" s="36" t="s">
        <v>39</v>
      </c>
      <c r="T74" s="36" t="s">
        <v>40</v>
      </c>
      <c r="U74" s="34"/>
    </row>
    <row r="75" spans="1:21" s="2" customFormat="1" ht="54">
      <c r="A75" s="34">
        <v>1.4</v>
      </c>
      <c r="B75" s="35" t="s">
        <v>28</v>
      </c>
      <c r="C75" s="36" t="s">
        <v>29</v>
      </c>
      <c r="D75" s="34" t="s">
        <v>363</v>
      </c>
      <c r="E75" s="34" t="s">
        <v>368</v>
      </c>
      <c r="F75" s="34">
        <v>229.1065</v>
      </c>
      <c r="G75" s="34" t="s">
        <v>217</v>
      </c>
      <c r="H75" s="34" t="s">
        <v>369</v>
      </c>
      <c r="I75" s="34">
        <v>229.1065</v>
      </c>
      <c r="J75" s="34"/>
      <c r="K75" s="59"/>
      <c r="L75" s="59"/>
      <c r="M75" s="34">
        <v>229.1065</v>
      </c>
      <c r="N75" s="34" t="s">
        <v>151</v>
      </c>
      <c r="O75" s="61" t="s">
        <v>370</v>
      </c>
      <c r="P75" s="34" t="s">
        <v>371</v>
      </c>
      <c r="Q75" s="36" t="s">
        <v>37</v>
      </c>
      <c r="R75" s="36" t="s">
        <v>38</v>
      </c>
      <c r="S75" s="36" t="s">
        <v>39</v>
      </c>
      <c r="T75" s="36" t="s">
        <v>40</v>
      </c>
      <c r="U75" s="34"/>
    </row>
    <row r="76" spans="1:21" s="2" customFormat="1" ht="54">
      <c r="A76" s="34">
        <v>1.5</v>
      </c>
      <c r="B76" s="35" t="s">
        <v>28</v>
      </c>
      <c r="C76" s="36" t="s">
        <v>29</v>
      </c>
      <c r="D76" s="34" t="s">
        <v>372</v>
      </c>
      <c r="E76" s="34" t="s">
        <v>373</v>
      </c>
      <c r="F76" s="34">
        <v>258.9048</v>
      </c>
      <c r="G76" s="34" t="s">
        <v>161</v>
      </c>
      <c r="H76" s="34" t="s">
        <v>374</v>
      </c>
      <c r="I76" s="34">
        <v>258.9048</v>
      </c>
      <c r="J76" s="34"/>
      <c r="K76" s="59"/>
      <c r="L76" s="59"/>
      <c r="M76" s="34">
        <v>258.9048</v>
      </c>
      <c r="N76" s="34" t="s">
        <v>151</v>
      </c>
      <c r="O76" s="61" t="s">
        <v>375</v>
      </c>
      <c r="P76" s="34" t="s">
        <v>376</v>
      </c>
      <c r="Q76" s="36" t="s">
        <v>37</v>
      </c>
      <c r="R76" s="36" t="s">
        <v>38</v>
      </c>
      <c r="S76" s="36" t="s">
        <v>39</v>
      </c>
      <c r="T76" s="36" t="s">
        <v>40</v>
      </c>
      <c r="U76" s="34"/>
    </row>
    <row r="77" spans="1:21" s="2" customFormat="1" ht="61.5" customHeight="1">
      <c r="A77" s="34">
        <v>1.6</v>
      </c>
      <c r="B77" s="35" t="s">
        <v>28</v>
      </c>
      <c r="C77" s="36" t="s">
        <v>29</v>
      </c>
      <c r="D77" s="34" t="s">
        <v>377</v>
      </c>
      <c r="E77" s="34" t="s">
        <v>378</v>
      </c>
      <c r="F77" s="34">
        <v>607.0275</v>
      </c>
      <c r="G77" s="34" t="s">
        <v>248</v>
      </c>
      <c r="H77" s="34" t="s">
        <v>379</v>
      </c>
      <c r="I77" s="34">
        <v>607.0275</v>
      </c>
      <c r="J77" s="34"/>
      <c r="K77" s="59"/>
      <c r="L77" s="59"/>
      <c r="M77" s="34">
        <v>607.0275</v>
      </c>
      <c r="N77" s="34" t="s">
        <v>151</v>
      </c>
      <c r="O77" s="61" t="s">
        <v>380</v>
      </c>
      <c r="P77" s="34" t="s">
        <v>381</v>
      </c>
      <c r="Q77" s="36" t="s">
        <v>37</v>
      </c>
      <c r="R77" s="36" t="s">
        <v>38</v>
      </c>
      <c r="S77" s="36" t="s">
        <v>39</v>
      </c>
      <c r="T77" s="36" t="s">
        <v>40</v>
      </c>
      <c r="U77" s="34"/>
    </row>
    <row r="78" spans="1:21" s="2" customFormat="1" ht="54">
      <c r="A78" s="34">
        <v>1.7</v>
      </c>
      <c r="B78" s="35" t="s">
        <v>28</v>
      </c>
      <c r="C78" s="36" t="s">
        <v>29</v>
      </c>
      <c r="D78" s="34" t="s">
        <v>363</v>
      </c>
      <c r="E78" s="34" t="s">
        <v>382</v>
      </c>
      <c r="F78" s="34">
        <v>150.0092</v>
      </c>
      <c r="G78" s="34" t="s">
        <v>217</v>
      </c>
      <c r="H78" s="34" t="s">
        <v>383</v>
      </c>
      <c r="I78" s="34">
        <v>150.0092</v>
      </c>
      <c r="J78" s="34"/>
      <c r="K78" s="59"/>
      <c r="L78" s="59"/>
      <c r="M78" s="34">
        <v>150.0092</v>
      </c>
      <c r="N78" s="34" t="s">
        <v>151</v>
      </c>
      <c r="O78" s="61" t="s">
        <v>384</v>
      </c>
      <c r="P78" s="34" t="s">
        <v>385</v>
      </c>
      <c r="Q78" s="36" t="s">
        <v>37</v>
      </c>
      <c r="R78" s="36" t="s">
        <v>38</v>
      </c>
      <c r="S78" s="36" t="s">
        <v>39</v>
      </c>
      <c r="T78" s="36" t="s">
        <v>40</v>
      </c>
      <c r="U78" s="34"/>
    </row>
    <row r="79" spans="1:21" s="2" customFormat="1" ht="54">
      <c r="A79" s="34">
        <v>1.8</v>
      </c>
      <c r="B79" s="35" t="s">
        <v>28</v>
      </c>
      <c r="C79" s="36" t="s">
        <v>29</v>
      </c>
      <c r="D79" s="34" t="s">
        <v>363</v>
      </c>
      <c r="E79" s="34" t="s">
        <v>386</v>
      </c>
      <c r="F79" s="34">
        <v>141.2435</v>
      </c>
      <c r="G79" s="34" t="s">
        <v>217</v>
      </c>
      <c r="H79" s="34" t="s">
        <v>387</v>
      </c>
      <c r="I79" s="34">
        <v>141.2435</v>
      </c>
      <c r="J79" s="34"/>
      <c r="K79" s="59"/>
      <c r="L79" s="59"/>
      <c r="M79" s="34">
        <v>141.2435</v>
      </c>
      <c r="N79" s="34" t="s">
        <v>151</v>
      </c>
      <c r="O79" s="61" t="s">
        <v>388</v>
      </c>
      <c r="P79" s="34" t="s">
        <v>389</v>
      </c>
      <c r="Q79" s="36" t="s">
        <v>37</v>
      </c>
      <c r="R79" s="36" t="s">
        <v>38</v>
      </c>
      <c r="S79" s="36" t="s">
        <v>39</v>
      </c>
      <c r="T79" s="36" t="s">
        <v>40</v>
      </c>
      <c r="U79" s="34"/>
    </row>
    <row r="80" spans="1:21" s="2" customFormat="1" ht="54">
      <c r="A80" s="34">
        <v>1.9</v>
      </c>
      <c r="B80" s="35" t="s">
        <v>28</v>
      </c>
      <c r="C80" s="36" t="s">
        <v>29</v>
      </c>
      <c r="D80" s="34" t="s">
        <v>390</v>
      </c>
      <c r="E80" s="34" t="s">
        <v>391</v>
      </c>
      <c r="F80" s="34">
        <v>440.0616</v>
      </c>
      <c r="G80" s="34" t="s">
        <v>334</v>
      </c>
      <c r="H80" s="34" t="s">
        <v>392</v>
      </c>
      <c r="I80" s="34">
        <v>440.0616</v>
      </c>
      <c r="J80" s="34"/>
      <c r="K80" s="59"/>
      <c r="L80" s="59"/>
      <c r="M80" s="34">
        <v>440.0616</v>
      </c>
      <c r="N80" s="34" t="s">
        <v>151</v>
      </c>
      <c r="O80" s="61" t="s">
        <v>393</v>
      </c>
      <c r="P80" s="34" t="s">
        <v>394</v>
      </c>
      <c r="Q80" s="36" t="s">
        <v>37</v>
      </c>
      <c r="R80" s="36" t="s">
        <v>38</v>
      </c>
      <c r="S80" s="36" t="s">
        <v>39</v>
      </c>
      <c r="T80" s="36" t="s">
        <v>40</v>
      </c>
      <c r="U80" s="34"/>
    </row>
    <row r="81" spans="1:21" s="2" customFormat="1" ht="54">
      <c r="A81" s="34">
        <v>1.1</v>
      </c>
      <c r="B81" s="35" t="s">
        <v>28</v>
      </c>
      <c r="C81" s="36" t="s">
        <v>29</v>
      </c>
      <c r="D81" s="34" t="s">
        <v>390</v>
      </c>
      <c r="E81" s="34" t="s">
        <v>395</v>
      </c>
      <c r="F81" s="37">
        <v>144.4674</v>
      </c>
      <c r="G81" s="34" t="s">
        <v>334</v>
      </c>
      <c r="H81" s="34" t="s">
        <v>392</v>
      </c>
      <c r="I81" s="75">
        <v>144.4674</v>
      </c>
      <c r="J81" s="41"/>
      <c r="K81" s="59"/>
      <c r="L81" s="59"/>
      <c r="M81" s="75">
        <v>144.4674</v>
      </c>
      <c r="N81" s="34" t="s">
        <v>151</v>
      </c>
      <c r="O81" s="61" t="s">
        <v>396</v>
      </c>
      <c r="P81" s="34" t="s">
        <v>397</v>
      </c>
      <c r="Q81" s="36" t="s">
        <v>37</v>
      </c>
      <c r="R81" s="36" t="s">
        <v>38</v>
      </c>
      <c r="S81" s="36" t="s">
        <v>39</v>
      </c>
      <c r="T81" s="36" t="s">
        <v>40</v>
      </c>
      <c r="U81" s="34"/>
    </row>
    <row r="82" spans="1:21" s="2" customFormat="1" ht="54">
      <c r="A82" s="34">
        <v>1.11</v>
      </c>
      <c r="B82" s="35" t="s">
        <v>28</v>
      </c>
      <c r="C82" s="36" t="s">
        <v>29</v>
      </c>
      <c r="D82" s="34" t="s">
        <v>390</v>
      </c>
      <c r="E82" s="34" t="s">
        <v>398</v>
      </c>
      <c r="F82" s="37">
        <v>194.6588</v>
      </c>
      <c r="G82" s="34" t="s">
        <v>334</v>
      </c>
      <c r="H82" s="34" t="s">
        <v>392</v>
      </c>
      <c r="I82" s="75">
        <v>194.6588</v>
      </c>
      <c r="J82" s="41"/>
      <c r="K82" s="59"/>
      <c r="L82" s="59"/>
      <c r="M82" s="75">
        <v>194.6588</v>
      </c>
      <c r="N82" s="34" t="s">
        <v>151</v>
      </c>
      <c r="O82" s="61" t="s">
        <v>399</v>
      </c>
      <c r="P82" s="34" t="s">
        <v>400</v>
      </c>
      <c r="Q82" s="36" t="s">
        <v>37</v>
      </c>
      <c r="R82" s="36" t="s">
        <v>38</v>
      </c>
      <c r="S82" s="36" t="s">
        <v>39</v>
      </c>
      <c r="T82" s="36" t="s">
        <v>40</v>
      </c>
      <c r="U82" s="34"/>
    </row>
    <row r="83" spans="1:21" s="2" customFormat="1" ht="54">
      <c r="A83" s="34">
        <v>1.12</v>
      </c>
      <c r="B83" s="35" t="s">
        <v>28</v>
      </c>
      <c r="C83" s="36" t="s">
        <v>29</v>
      </c>
      <c r="D83" s="34" t="s">
        <v>390</v>
      </c>
      <c r="E83" s="34" t="s">
        <v>401</v>
      </c>
      <c r="F83" s="37">
        <v>258.1564</v>
      </c>
      <c r="G83" s="34" t="s">
        <v>334</v>
      </c>
      <c r="H83" s="34" t="s">
        <v>402</v>
      </c>
      <c r="I83" s="75">
        <v>258.1564</v>
      </c>
      <c r="J83" s="41"/>
      <c r="K83" s="59"/>
      <c r="L83" s="59"/>
      <c r="M83" s="75">
        <v>258.1564</v>
      </c>
      <c r="N83" s="34" t="s">
        <v>151</v>
      </c>
      <c r="O83" s="61" t="s">
        <v>403</v>
      </c>
      <c r="P83" s="34" t="s">
        <v>404</v>
      </c>
      <c r="Q83" s="36" t="s">
        <v>37</v>
      </c>
      <c r="R83" s="36" t="s">
        <v>38</v>
      </c>
      <c r="S83" s="36" t="s">
        <v>39</v>
      </c>
      <c r="T83" s="36" t="s">
        <v>40</v>
      </c>
      <c r="U83" s="34"/>
    </row>
    <row r="84" spans="1:21" s="1" customFormat="1" ht="30" customHeight="1">
      <c r="A84" s="32">
        <v>1</v>
      </c>
      <c r="B84" s="45" t="s">
        <v>405</v>
      </c>
      <c r="C84" s="46"/>
      <c r="D84" s="46"/>
      <c r="E84" s="46"/>
      <c r="F84" s="46"/>
      <c r="G84" s="46"/>
      <c r="H84" s="47"/>
      <c r="I84" s="32">
        <f>SUM(I85:I85)</f>
        <v>500</v>
      </c>
      <c r="J84" s="32">
        <f>SUM(J85:J85)</f>
        <v>0</v>
      </c>
      <c r="K84" s="32"/>
      <c r="L84" s="32">
        <f>SUM(L85:L85)</f>
        <v>500</v>
      </c>
      <c r="M84" s="32">
        <f>SUM(M85:M85)</f>
        <v>0</v>
      </c>
      <c r="N84" s="32"/>
      <c r="O84" s="32"/>
      <c r="P84" s="32"/>
      <c r="Q84" s="69"/>
      <c r="R84" s="70"/>
      <c r="S84" s="70"/>
      <c r="T84" s="70"/>
      <c r="U84" s="32"/>
    </row>
    <row r="85" spans="1:21" s="2" customFormat="1" ht="94.5">
      <c r="A85" s="34">
        <v>1</v>
      </c>
      <c r="B85" s="35" t="s">
        <v>28</v>
      </c>
      <c r="C85" s="36" t="s">
        <v>29</v>
      </c>
      <c r="D85" s="34" t="s">
        <v>406</v>
      </c>
      <c r="E85" s="34" t="s">
        <v>407</v>
      </c>
      <c r="F85" s="38" t="s">
        <v>408</v>
      </c>
      <c r="G85" s="36" t="s">
        <v>334</v>
      </c>
      <c r="H85" s="41" t="s">
        <v>409</v>
      </c>
      <c r="I85" s="41">
        <v>500</v>
      </c>
      <c r="J85" s="76"/>
      <c r="K85" s="43"/>
      <c r="L85" s="43">
        <v>500</v>
      </c>
      <c r="M85" s="41"/>
      <c r="N85" s="36" t="s">
        <v>151</v>
      </c>
      <c r="O85" s="61" t="s">
        <v>410</v>
      </c>
      <c r="P85" s="61" t="s">
        <v>411</v>
      </c>
      <c r="Q85" s="36" t="s">
        <v>37</v>
      </c>
      <c r="R85" s="36" t="s">
        <v>38</v>
      </c>
      <c r="S85" s="36" t="s">
        <v>39</v>
      </c>
      <c r="T85" s="36" t="s">
        <v>40</v>
      </c>
      <c r="U85" s="36"/>
    </row>
    <row r="86" spans="1:21" s="1" customFormat="1" ht="30" customHeight="1">
      <c r="A86" s="32">
        <v>3</v>
      </c>
      <c r="B86" s="35"/>
      <c r="C86" s="36"/>
      <c r="D86" s="32" t="s">
        <v>412</v>
      </c>
      <c r="E86" s="32"/>
      <c r="F86" s="33"/>
      <c r="G86" s="32"/>
      <c r="H86" s="32"/>
      <c r="I86" s="59">
        <f>SUM(I87:I89)</f>
        <v>158</v>
      </c>
      <c r="J86" s="59">
        <f>SUM(J87:J89)</f>
        <v>108</v>
      </c>
      <c r="K86" s="59"/>
      <c r="L86" s="59">
        <f>SUM(L87:L89)</f>
        <v>50</v>
      </c>
      <c r="M86" s="59">
        <f>SUM(M87:M89)</f>
        <v>0</v>
      </c>
      <c r="N86" s="32"/>
      <c r="O86" s="57"/>
      <c r="P86" s="32"/>
      <c r="Q86" s="67"/>
      <c r="R86" s="68"/>
      <c r="S86" s="68"/>
      <c r="T86" s="68"/>
      <c r="U86" s="32"/>
    </row>
    <row r="87" spans="1:21" s="1" customFormat="1" ht="81">
      <c r="A87" s="34">
        <v>1</v>
      </c>
      <c r="B87" s="35" t="s">
        <v>28</v>
      </c>
      <c r="C87" s="36" t="s">
        <v>29</v>
      </c>
      <c r="D87" s="37" t="s">
        <v>413</v>
      </c>
      <c r="E87" s="34" t="s">
        <v>414</v>
      </c>
      <c r="F87" s="38" t="s">
        <v>32</v>
      </c>
      <c r="G87" s="36" t="s">
        <v>161</v>
      </c>
      <c r="H87" s="37" t="s">
        <v>415</v>
      </c>
      <c r="I87" s="37">
        <v>58</v>
      </c>
      <c r="J87" s="37">
        <v>58</v>
      </c>
      <c r="K87" s="32"/>
      <c r="L87" s="32"/>
      <c r="M87" s="59"/>
      <c r="N87" s="34" t="s">
        <v>416</v>
      </c>
      <c r="O87" s="37" t="s">
        <v>417</v>
      </c>
      <c r="P87" s="37" t="s">
        <v>418</v>
      </c>
      <c r="Q87" s="36" t="s">
        <v>52</v>
      </c>
      <c r="R87" s="36" t="s">
        <v>38</v>
      </c>
      <c r="S87" s="36" t="s">
        <v>39</v>
      </c>
      <c r="T87" s="36" t="s">
        <v>40</v>
      </c>
      <c r="U87" s="32"/>
    </row>
    <row r="88" spans="1:21" s="1" customFormat="1" ht="69.75" customHeight="1">
      <c r="A88" s="34">
        <v>2</v>
      </c>
      <c r="B88" s="35" t="s">
        <v>28</v>
      </c>
      <c r="C88" s="36" t="s">
        <v>29</v>
      </c>
      <c r="D88" s="34" t="s">
        <v>419</v>
      </c>
      <c r="E88" s="34" t="s">
        <v>420</v>
      </c>
      <c r="F88" s="38" t="s">
        <v>32</v>
      </c>
      <c r="G88" s="36" t="s">
        <v>248</v>
      </c>
      <c r="H88" s="34" t="s">
        <v>421</v>
      </c>
      <c r="I88" s="37">
        <v>50</v>
      </c>
      <c r="J88" s="37">
        <v>50</v>
      </c>
      <c r="K88" s="32"/>
      <c r="L88" s="32"/>
      <c r="M88" s="59"/>
      <c r="N88" s="34" t="s">
        <v>416</v>
      </c>
      <c r="O88" s="34" t="s">
        <v>422</v>
      </c>
      <c r="P88" s="34" t="s">
        <v>423</v>
      </c>
      <c r="Q88" s="36" t="s">
        <v>52</v>
      </c>
      <c r="R88" s="36" t="s">
        <v>38</v>
      </c>
      <c r="S88" s="36" t="s">
        <v>39</v>
      </c>
      <c r="T88" s="36" t="s">
        <v>40</v>
      </c>
      <c r="U88" s="32"/>
    </row>
    <row r="89" spans="1:21" s="2" customFormat="1" ht="64.5" customHeight="1">
      <c r="A89" s="34">
        <v>3</v>
      </c>
      <c r="B89" s="41" t="s">
        <v>28</v>
      </c>
      <c r="C89" s="34" t="s">
        <v>29</v>
      </c>
      <c r="D89" s="37" t="s">
        <v>424</v>
      </c>
      <c r="E89" s="34" t="s">
        <v>425</v>
      </c>
      <c r="F89" s="42" t="s">
        <v>32</v>
      </c>
      <c r="G89" s="34" t="s">
        <v>426</v>
      </c>
      <c r="H89" s="41" t="s">
        <v>427</v>
      </c>
      <c r="I89" s="41">
        <v>50</v>
      </c>
      <c r="J89" s="77"/>
      <c r="K89" s="77"/>
      <c r="L89" s="77">
        <v>50</v>
      </c>
      <c r="M89" s="41"/>
      <c r="N89" s="34" t="s">
        <v>428</v>
      </c>
      <c r="O89" s="37" t="s">
        <v>429</v>
      </c>
      <c r="P89" s="37" t="s">
        <v>430</v>
      </c>
      <c r="Q89" s="34" t="s">
        <v>37</v>
      </c>
      <c r="R89" s="34" t="s">
        <v>38</v>
      </c>
      <c r="S89" s="34" t="s">
        <v>39</v>
      </c>
      <c r="T89" s="34" t="s">
        <v>40</v>
      </c>
      <c r="U89" s="34"/>
    </row>
    <row r="90" spans="1:21" s="2" customFormat="1" ht="30" customHeight="1">
      <c r="A90" s="32">
        <v>2</v>
      </c>
      <c r="B90" s="35"/>
      <c r="C90" s="36"/>
      <c r="D90" s="44" t="s">
        <v>431</v>
      </c>
      <c r="E90" s="44"/>
      <c r="F90" s="44"/>
      <c r="G90" s="44"/>
      <c r="H90" s="44"/>
      <c r="I90" s="57">
        <f>SUM(I91:I92)</f>
        <v>566.11</v>
      </c>
      <c r="J90" s="57">
        <f>SUM(J91:J92)</f>
        <v>0</v>
      </c>
      <c r="K90" s="57"/>
      <c r="L90" s="57">
        <f>SUM(L91:L92)</f>
        <v>12</v>
      </c>
      <c r="M90" s="57">
        <f>SUM(M91:M92)</f>
        <v>554.11</v>
      </c>
      <c r="N90" s="32"/>
      <c r="O90" s="34"/>
      <c r="P90" s="78"/>
      <c r="Q90" s="82"/>
      <c r="R90" s="82"/>
      <c r="S90" s="82"/>
      <c r="T90" s="82"/>
      <c r="U90" s="32"/>
    </row>
    <row r="91" spans="1:21" s="2" customFormat="1" ht="156.75" customHeight="1">
      <c r="A91" s="34">
        <v>1</v>
      </c>
      <c r="B91" s="35" t="s">
        <v>28</v>
      </c>
      <c r="C91" s="36" t="s">
        <v>29</v>
      </c>
      <c r="D91" s="37" t="s">
        <v>432</v>
      </c>
      <c r="E91" s="37" t="s">
        <v>433</v>
      </c>
      <c r="F91" s="36">
        <v>554.11</v>
      </c>
      <c r="G91" s="36" t="s">
        <v>434</v>
      </c>
      <c r="H91" s="36" t="s">
        <v>435</v>
      </c>
      <c r="I91" s="37">
        <v>554.11</v>
      </c>
      <c r="J91" s="57"/>
      <c r="K91" s="78"/>
      <c r="L91" s="78"/>
      <c r="M91" s="37">
        <v>554.11</v>
      </c>
      <c r="N91" s="34" t="s">
        <v>436</v>
      </c>
      <c r="O91" s="37" t="s">
        <v>437</v>
      </c>
      <c r="P91" s="37" t="s">
        <v>437</v>
      </c>
      <c r="Q91" s="36" t="s">
        <v>37</v>
      </c>
      <c r="R91" s="36" t="s">
        <v>38</v>
      </c>
      <c r="S91" s="36" t="s">
        <v>39</v>
      </c>
      <c r="T91" s="36" t="s">
        <v>40</v>
      </c>
      <c r="U91" s="32"/>
    </row>
    <row r="92" spans="1:21" s="2" customFormat="1" ht="67.5" customHeight="1">
      <c r="A92" s="34">
        <v>2</v>
      </c>
      <c r="B92" s="35" t="s">
        <v>28</v>
      </c>
      <c r="C92" s="36" t="s">
        <v>29</v>
      </c>
      <c r="D92" s="37" t="s">
        <v>438</v>
      </c>
      <c r="E92" s="37" t="s">
        <v>439</v>
      </c>
      <c r="F92" s="36" t="s">
        <v>440</v>
      </c>
      <c r="G92" s="36" t="s">
        <v>217</v>
      </c>
      <c r="H92" s="36" t="s">
        <v>435</v>
      </c>
      <c r="I92" s="37">
        <v>12</v>
      </c>
      <c r="J92" s="57"/>
      <c r="K92" s="78"/>
      <c r="L92" s="78">
        <v>12</v>
      </c>
      <c r="M92" s="37"/>
      <c r="N92" s="34" t="s">
        <v>436</v>
      </c>
      <c r="O92" s="37" t="s">
        <v>441</v>
      </c>
      <c r="P92" s="37" t="s">
        <v>441</v>
      </c>
      <c r="Q92" s="36" t="s">
        <v>52</v>
      </c>
      <c r="R92" s="36" t="s">
        <v>38</v>
      </c>
      <c r="S92" s="36" t="s">
        <v>39</v>
      </c>
      <c r="T92" s="36" t="s">
        <v>40</v>
      </c>
      <c r="U92" s="32"/>
    </row>
    <row r="93" spans="1:21" s="1" customFormat="1" ht="30" customHeight="1">
      <c r="A93" s="32">
        <f>A94+A111+A114+A116+A120+A122</f>
        <v>43</v>
      </c>
      <c r="B93" s="34"/>
      <c r="C93" s="34"/>
      <c r="D93" s="32" t="s">
        <v>442</v>
      </c>
      <c r="E93" s="32"/>
      <c r="F93" s="33"/>
      <c r="G93" s="32"/>
      <c r="H93" s="32"/>
      <c r="I93" s="32">
        <f>I94+I111+I114+I116+I120+I122</f>
        <v>18031.17</v>
      </c>
      <c r="J93" s="32">
        <f>J94+J111+J114+J116+J120+J122</f>
        <v>7431</v>
      </c>
      <c r="K93" s="32">
        <f>K94+K111+K114+K116+K120+K122</f>
        <v>3118.13</v>
      </c>
      <c r="L93" s="32">
        <f>L94+L111+L114+L116+L120+L122</f>
        <v>1578.6999999999998</v>
      </c>
      <c r="M93" s="32">
        <f>M94+M111+M114+M116+M120+M122</f>
        <v>5903.34</v>
      </c>
      <c r="N93" s="32"/>
      <c r="O93" s="79"/>
      <c r="P93" s="32"/>
      <c r="Q93" s="67"/>
      <c r="R93" s="68"/>
      <c r="S93" s="68"/>
      <c r="T93" s="68"/>
      <c r="U93" s="32"/>
    </row>
    <row r="94" spans="1:21" s="1" customFormat="1" ht="30" customHeight="1">
      <c r="A94" s="32">
        <v>16</v>
      </c>
      <c r="B94" s="32"/>
      <c r="C94" s="32"/>
      <c r="D94" s="71" t="s">
        <v>443</v>
      </c>
      <c r="E94" s="72"/>
      <c r="F94" s="72"/>
      <c r="G94" s="72"/>
      <c r="H94" s="73"/>
      <c r="I94" s="32">
        <f>SUM(I95:I110)</f>
        <v>11196.66</v>
      </c>
      <c r="J94" s="32">
        <f>SUM(J95:J110)</f>
        <v>5874.63</v>
      </c>
      <c r="K94" s="32">
        <f>SUM(K95:K110)</f>
        <v>1545.6899999999998</v>
      </c>
      <c r="L94" s="32">
        <f>SUM(L95:L110)</f>
        <v>1045</v>
      </c>
      <c r="M94" s="32">
        <f>SUM(M95:M110)</f>
        <v>2731.34</v>
      </c>
      <c r="N94" s="32"/>
      <c r="O94" s="57"/>
      <c r="P94" s="32"/>
      <c r="Q94" s="67"/>
      <c r="R94" s="68"/>
      <c r="S94" s="68"/>
      <c r="T94" s="68"/>
      <c r="U94" s="32"/>
    </row>
    <row r="95" spans="1:21" s="1" customFormat="1" ht="111" customHeight="1">
      <c r="A95" s="34">
        <v>1</v>
      </c>
      <c r="B95" s="34" t="s">
        <v>28</v>
      </c>
      <c r="C95" s="37" t="s">
        <v>444</v>
      </c>
      <c r="D95" s="37" t="s">
        <v>445</v>
      </c>
      <c r="E95" s="37" t="s">
        <v>446</v>
      </c>
      <c r="F95" s="37">
        <v>2000</v>
      </c>
      <c r="G95" s="34" t="s">
        <v>334</v>
      </c>
      <c r="H95" s="34" t="s">
        <v>340</v>
      </c>
      <c r="I95" s="37">
        <v>2000</v>
      </c>
      <c r="J95" s="37"/>
      <c r="K95" s="34">
        <v>955</v>
      </c>
      <c r="L95" s="34">
        <v>1045</v>
      </c>
      <c r="M95" s="59"/>
      <c r="N95" s="37" t="s">
        <v>447</v>
      </c>
      <c r="O95" s="37" t="s">
        <v>448</v>
      </c>
      <c r="P95" s="34" t="s">
        <v>449</v>
      </c>
      <c r="Q95" s="36" t="s">
        <v>37</v>
      </c>
      <c r="R95" s="36" t="s">
        <v>38</v>
      </c>
      <c r="S95" s="36" t="s">
        <v>39</v>
      </c>
      <c r="T95" s="36" t="s">
        <v>40</v>
      </c>
      <c r="U95" s="32"/>
    </row>
    <row r="96" spans="1:21" s="1" customFormat="1" ht="105" customHeight="1">
      <c r="A96" s="34">
        <v>2</v>
      </c>
      <c r="B96" s="34" t="s">
        <v>28</v>
      </c>
      <c r="C96" s="37" t="s">
        <v>444</v>
      </c>
      <c r="D96" s="37" t="s">
        <v>450</v>
      </c>
      <c r="E96" s="37" t="s">
        <v>451</v>
      </c>
      <c r="F96" s="37">
        <v>110</v>
      </c>
      <c r="G96" s="37" t="s">
        <v>452</v>
      </c>
      <c r="H96" s="37" t="s">
        <v>453</v>
      </c>
      <c r="I96" s="37">
        <v>110</v>
      </c>
      <c r="K96" s="32"/>
      <c r="L96" s="32"/>
      <c r="M96" s="37">
        <v>110</v>
      </c>
      <c r="N96" s="37" t="s">
        <v>118</v>
      </c>
      <c r="O96" s="37" t="s">
        <v>454</v>
      </c>
      <c r="P96" s="37" t="s">
        <v>455</v>
      </c>
      <c r="Q96" s="36" t="s">
        <v>37</v>
      </c>
      <c r="R96" s="36" t="s">
        <v>38</v>
      </c>
      <c r="S96" s="36" t="s">
        <v>39</v>
      </c>
      <c r="T96" s="36" t="s">
        <v>40</v>
      </c>
      <c r="U96" s="32"/>
    </row>
    <row r="97" spans="1:21" s="1" customFormat="1" ht="67.5">
      <c r="A97" s="34">
        <v>3</v>
      </c>
      <c r="B97" s="34" t="s">
        <v>28</v>
      </c>
      <c r="C97" s="37" t="s">
        <v>444</v>
      </c>
      <c r="D97" s="34" t="s">
        <v>456</v>
      </c>
      <c r="E97" s="34" t="s">
        <v>457</v>
      </c>
      <c r="F97" s="34">
        <v>400</v>
      </c>
      <c r="G97" s="37" t="s">
        <v>452</v>
      </c>
      <c r="H97" s="34" t="s">
        <v>435</v>
      </c>
      <c r="I97" s="34">
        <v>400</v>
      </c>
      <c r="J97" s="34">
        <v>329.93</v>
      </c>
      <c r="K97" s="34">
        <v>70.07</v>
      </c>
      <c r="L97" s="32"/>
      <c r="M97" s="37"/>
      <c r="N97" s="37" t="s">
        <v>118</v>
      </c>
      <c r="O97" s="37" t="s">
        <v>458</v>
      </c>
      <c r="P97" s="37" t="s">
        <v>459</v>
      </c>
      <c r="Q97" s="36" t="s">
        <v>37</v>
      </c>
      <c r="R97" s="36" t="s">
        <v>38</v>
      </c>
      <c r="S97" s="36" t="s">
        <v>39</v>
      </c>
      <c r="T97" s="36" t="s">
        <v>40</v>
      </c>
      <c r="U97" s="32"/>
    </row>
    <row r="98" spans="1:21" s="1" customFormat="1" ht="64.5" customHeight="1">
      <c r="A98" s="34">
        <v>4</v>
      </c>
      <c r="B98" s="34" t="s">
        <v>28</v>
      </c>
      <c r="C98" s="37" t="s">
        <v>444</v>
      </c>
      <c r="D98" s="37" t="s">
        <v>460</v>
      </c>
      <c r="E98" s="37" t="s">
        <v>461</v>
      </c>
      <c r="F98" s="37">
        <v>130</v>
      </c>
      <c r="G98" s="37" t="s">
        <v>104</v>
      </c>
      <c r="H98" s="37" t="s">
        <v>462</v>
      </c>
      <c r="I98" s="37">
        <v>130</v>
      </c>
      <c r="J98" s="80"/>
      <c r="K98" s="32"/>
      <c r="L98" s="32"/>
      <c r="M98" s="37">
        <v>130</v>
      </c>
      <c r="N98" s="37" t="s">
        <v>106</v>
      </c>
      <c r="O98" s="37" t="s">
        <v>463</v>
      </c>
      <c r="P98" s="37" t="s">
        <v>464</v>
      </c>
      <c r="Q98" s="36" t="s">
        <v>37</v>
      </c>
      <c r="R98" s="36" t="s">
        <v>38</v>
      </c>
      <c r="S98" s="36" t="s">
        <v>39</v>
      </c>
      <c r="T98" s="36" t="s">
        <v>40</v>
      </c>
      <c r="U98" s="32"/>
    </row>
    <row r="99" spans="1:21" s="1" customFormat="1" ht="61.5" customHeight="1">
      <c r="A99" s="34">
        <v>5</v>
      </c>
      <c r="B99" s="34" t="s">
        <v>28</v>
      </c>
      <c r="C99" s="37" t="s">
        <v>444</v>
      </c>
      <c r="D99" s="37" t="s">
        <v>465</v>
      </c>
      <c r="E99" s="37" t="s">
        <v>466</v>
      </c>
      <c r="F99" s="37">
        <v>80</v>
      </c>
      <c r="G99" s="37" t="s">
        <v>104</v>
      </c>
      <c r="H99" s="37" t="s">
        <v>467</v>
      </c>
      <c r="I99" s="37">
        <v>80</v>
      </c>
      <c r="J99" s="80"/>
      <c r="K99" s="34"/>
      <c r="L99" s="32"/>
      <c r="M99" s="37">
        <v>80</v>
      </c>
      <c r="N99" s="37" t="s">
        <v>106</v>
      </c>
      <c r="O99" s="37" t="s">
        <v>468</v>
      </c>
      <c r="P99" s="37" t="s">
        <v>469</v>
      </c>
      <c r="Q99" s="36" t="s">
        <v>37</v>
      </c>
      <c r="R99" s="36" t="s">
        <v>38</v>
      </c>
      <c r="S99" s="36" t="s">
        <v>39</v>
      </c>
      <c r="T99" s="36" t="s">
        <v>40</v>
      </c>
      <c r="U99" s="32"/>
    </row>
    <row r="100" spans="1:21" s="1" customFormat="1" ht="111.75" customHeight="1">
      <c r="A100" s="34">
        <v>6</v>
      </c>
      <c r="B100" s="34" t="s">
        <v>28</v>
      </c>
      <c r="C100" s="37" t="s">
        <v>444</v>
      </c>
      <c r="D100" s="37" t="s">
        <v>470</v>
      </c>
      <c r="E100" s="37" t="s">
        <v>471</v>
      </c>
      <c r="F100" s="34">
        <v>2000</v>
      </c>
      <c r="G100" s="37" t="s">
        <v>426</v>
      </c>
      <c r="H100" s="34" t="s">
        <v>435</v>
      </c>
      <c r="I100" s="34">
        <v>2000</v>
      </c>
      <c r="J100" s="34">
        <v>2000</v>
      </c>
      <c r="K100" s="34"/>
      <c r="L100" s="32"/>
      <c r="M100" s="59"/>
      <c r="N100" s="34" t="s">
        <v>472</v>
      </c>
      <c r="O100" s="37" t="s">
        <v>473</v>
      </c>
      <c r="P100" s="37" t="s">
        <v>474</v>
      </c>
      <c r="Q100" s="36" t="s">
        <v>37</v>
      </c>
      <c r="R100" s="36" t="s">
        <v>38</v>
      </c>
      <c r="S100" s="36" t="s">
        <v>39</v>
      </c>
      <c r="T100" s="36" t="s">
        <v>40</v>
      </c>
      <c r="U100" s="32"/>
    </row>
    <row r="101" spans="1:21" s="1" customFormat="1" ht="169.5" customHeight="1">
      <c r="A101" s="34">
        <v>7</v>
      </c>
      <c r="B101" s="34" t="s">
        <v>28</v>
      </c>
      <c r="C101" s="37" t="s">
        <v>444</v>
      </c>
      <c r="D101" s="37" t="s">
        <v>475</v>
      </c>
      <c r="E101" s="37" t="s">
        <v>476</v>
      </c>
      <c r="F101" s="37">
        <v>569.7</v>
      </c>
      <c r="G101" s="37" t="s">
        <v>97</v>
      </c>
      <c r="H101" s="37" t="s">
        <v>477</v>
      </c>
      <c r="I101" s="37">
        <v>569.7</v>
      </c>
      <c r="J101" s="37">
        <v>569.7</v>
      </c>
      <c r="K101" s="34"/>
      <c r="L101" s="32"/>
      <c r="M101" s="59"/>
      <c r="N101" s="37" t="s">
        <v>99</v>
      </c>
      <c r="O101" s="61" t="s">
        <v>478</v>
      </c>
      <c r="P101" s="34" t="s">
        <v>479</v>
      </c>
      <c r="Q101" s="36" t="s">
        <v>37</v>
      </c>
      <c r="R101" s="36" t="s">
        <v>38</v>
      </c>
      <c r="S101" s="36" t="s">
        <v>39</v>
      </c>
      <c r="T101" s="36" t="s">
        <v>40</v>
      </c>
      <c r="U101" s="32"/>
    </row>
    <row r="102" spans="1:21" s="1" customFormat="1" ht="408.75" customHeight="1">
      <c r="A102" s="34">
        <v>8</v>
      </c>
      <c r="B102" s="34" t="s">
        <v>28</v>
      </c>
      <c r="C102" s="37" t="s">
        <v>444</v>
      </c>
      <c r="D102" s="37" t="s">
        <v>480</v>
      </c>
      <c r="E102" s="37" t="s">
        <v>481</v>
      </c>
      <c r="F102" s="37">
        <v>191.66</v>
      </c>
      <c r="G102" s="37" t="s">
        <v>217</v>
      </c>
      <c r="H102" s="37" t="s">
        <v>482</v>
      </c>
      <c r="I102" s="37">
        <v>191.66</v>
      </c>
      <c r="J102" s="34"/>
      <c r="K102" s="37">
        <v>20.62</v>
      </c>
      <c r="L102" s="32"/>
      <c r="M102" s="37">
        <v>171.04</v>
      </c>
      <c r="N102" s="37" t="s">
        <v>483</v>
      </c>
      <c r="O102" s="37" t="s">
        <v>484</v>
      </c>
      <c r="P102" s="37" t="s">
        <v>485</v>
      </c>
      <c r="Q102" s="36" t="s">
        <v>37</v>
      </c>
      <c r="R102" s="36" t="s">
        <v>38</v>
      </c>
      <c r="S102" s="36" t="s">
        <v>39</v>
      </c>
      <c r="T102" s="36" t="s">
        <v>40</v>
      </c>
      <c r="U102" s="32"/>
    </row>
    <row r="103" spans="1:21" s="1" customFormat="1" ht="409.5">
      <c r="A103" s="34">
        <v>9</v>
      </c>
      <c r="B103" s="34" t="s">
        <v>28</v>
      </c>
      <c r="C103" s="37" t="s">
        <v>444</v>
      </c>
      <c r="D103" s="74" t="s">
        <v>486</v>
      </c>
      <c r="E103" s="37" t="s">
        <v>487</v>
      </c>
      <c r="F103" s="37">
        <v>2000</v>
      </c>
      <c r="G103" s="34" t="s">
        <v>55</v>
      </c>
      <c r="H103" s="37" t="s">
        <v>56</v>
      </c>
      <c r="I103" s="37">
        <v>2000</v>
      </c>
      <c r="J103" s="37">
        <v>2000</v>
      </c>
      <c r="K103" s="37"/>
      <c r="L103" s="34"/>
      <c r="M103" s="37"/>
      <c r="N103" s="37" t="s">
        <v>57</v>
      </c>
      <c r="O103" s="37" t="s">
        <v>488</v>
      </c>
      <c r="P103" s="37" t="s">
        <v>489</v>
      </c>
      <c r="Q103" s="36" t="s">
        <v>37</v>
      </c>
      <c r="R103" s="36" t="s">
        <v>38</v>
      </c>
      <c r="S103" s="36" t="s">
        <v>39</v>
      </c>
      <c r="T103" s="36" t="s">
        <v>40</v>
      </c>
      <c r="U103" s="32"/>
    </row>
    <row r="104" spans="1:21" s="1" customFormat="1" ht="94.5">
      <c r="A104" s="34">
        <v>10</v>
      </c>
      <c r="B104" s="34" t="s">
        <v>28</v>
      </c>
      <c r="C104" s="37" t="s">
        <v>444</v>
      </c>
      <c r="D104" s="37" t="s">
        <v>490</v>
      </c>
      <c r="E104" s="37" t="s">
        <v>491</v>
      </c>
      <c r="F104" s="37">
        <v>250</v>
      </c>
      <c r="G104" s="34" t="s">
        <v>79</v>
      </c>
      <c r="H104" s="37" t="s">
        <v>228</v>
      </c>
      <c r="I104" s="37">
        <v>250</v>
      </c>
      <c r="J104" s="37">
        <v>250</v>
      </c>
      <c r="K104" s="37"/>
      <c r="L104" s="37"/>
      <c r="M104" s="59"/>
      <c r="N104" s="37" t="s">
        <v>81</v>
      </c>
      <c r="O104" s="37" t="s">
        <v>492</v>
      </c>
      <c r="P104" s="37" t="s">
        <v>493</v>
      </c>
      <c r="Q104" s="36" t="s">
        <v>37</v>
      </c>
      <c r="R104" s="36" t="s">
        <v>38</v>
      </c>
      <c r="S104" s="36" t="s">
        <v>39</v>
      </c>
      <c r="T104" s="36" t="s">
        <v>40</v>
      </c>
      <c r="U104" s="32"/>
    </row>
    <row r="105" spans="1:21" s="1" customFormat="1" ht="67.5">
      <c r="A105" s="34">
        <v>11</v>
      </c>
      <c r="B105" s="34" t="s">
        <v>28</v>
      </c>
      <c r="C105" s="37" t="s">
        <v>444</v>
      </c>
      <c r="D105" s="34" t="s">
        <v>494</v>
      </c>
      <c r="E105" s="42" t="s">
        <v>495</v>
      </c>
      <c r="F105" s="34">
        <v>225</v>
      </c>
      <c r="G105" s="42" t="s">
        <v>79</v>
      </c>
      <c r="H105" s="42" t="s">
        <v>80</v>
      </c>
      <c r="I105" s="34">
        <v>225</v>
      </c>
      <c r="J105" s="34">
        <v>225</v>
      </c>
      <c r="K105" s="34"/>
      <c r="L105" s="34"/>
      <c r="M105" s="34"/>
      <c r="N105" s="37" t="s">
        <v>81</v>
      </c>
      <c r="O105" s="34" t="s">
        <v>496</v>
      </c>
      <c r="P105" s="34" t="s">
        <v>497</v>
      </c>
      <c r="Q105" s="36" t="s">
        <v>37</v>
      </c>
      <c r="R105" s="36" t="s">
        <v>38</v>
      </c>
      <c r="S105" s="36" t="s">
        <v>39</v>
      </c>
      <c r="T105" s="36" t="s">
        <v>40</v>
      </c>
      <c r="U105" s="32"/>
    </row>
    <row r="106" spans="1:21" s="1" customFormat="1" ht="108">
      <c r="A106" s="34">
        <v>12</v>
      </c>
      <c r="B106" s="34" t="s">
        <v>28</v>
      </c>
      <c r="C106" s="37" t="s">
        <v>444</v>
      </c>
      <c r="D106" s="34" t="s">
        <v>498</v>
      </c>
      <c r="E106" s="42" t="s">
        <v>499</v>
      </c>
      <c r="F106" s="34">
        <v>59.6</v>
      </c>
      <c r="G106" s="42" t="s">
        <v>79</v>
      </c>
      <c r="H106" s="42" t="s">
        <v>500</v>
      </c>
      <c r="I106" s="34">
        <v>59.6</v>
      </c>
      <c r="J106" s="32"/>
      <c r="K106" s="34"/>
      <c r="L106" s="34"/>
      <c r="M106" s="34">
        <v>59.6</v>
      </c>
      <c r="N106" s="37" t="s">
        <v>81</v>
      </c>
      <c r="O106" s="34" t="s">
        <v>501</v>
      </c>
      <c r="P106" s="34" t="s">
        <v>502</v>
      </c>
      <c r="Q106" s="36" t="s">
        <v>52</v>
      </c>
      <c r="R106" s="36" t="s">
        <v>38</v>
      </c>
      <c r="S106" s="36" t="s">
        <v>39</v>
      </c>
      <c r="T106" s="36" t="s">
        <v>40</v>
      </c>
      <c r="U106" s="32"/>
    </row>
    <row r="107" spans="1:21" s="6" customFormat="1" ht="132" customHeight="1">
      <c r="A107" s="34">
        <v>13</v>
      </c>
      <c r="B107" s="34" t="s">
        <v>28</v>
      </c>
      <c r="C107" s="37" t="s">
        <v>444</v>
      </c>
      <c r="D107" s="34" t="s">
        <v>503</v>
      </c>
      <c r="E107" s="42" t="s">
        <v>504</v>
      </c>
      <c r="F107" s="34">
        <v>500</v>
      </c>
      <c r="G107" s="42" t="s">
        <v>161</v>
      </c>
      <c r="H107" s="42" t="s">
        <v>505</v>
      </c>
      <c r="I107" s="34">
        <v>500</v>
      </c>
      <c r="J107" s="32"/>
      <c r="K107" s="34">
        <v>500</v>
      </c>
      <c r="L107" s="34"/>
      <c r="M107" s="34"/>
      <c r="N107" s="37" t="s">
        <v>506</v>
      </c>
      <c r="O107" s="34" t="s">
        <v>507</v>
      </c>
      <c r="P107" s="34" t="s">
        <v>508</v>
      </c>
      <c r="Q107" s="34" t="s">
        <v>37</v>
      </c>
      <c r="R107" s="34" t="s">
        <v>38</v>
      </c>
      <c r="S107" s="34" t="s">
        <v>39</v>
      </c>
      <c r="T107" s="34" t="s">
        <v>40</v>
      </c>
      <c r="U107" s="32"/>
    </row>
    <row r="108" spans="1:21" s="1" customFormat="1" ht="84" customHeight="1">
      <c r="A108" s="34">
        <v>14</v>
      </c>
      <c r="B108" s="34" t="s">
        <v>28</v>
      </c>
      <c r="C108" s="37" t="s">
        <v>444</v>
      </c>
      <c r="D108" s="37" t="s">
        <v>509</v>
      </c>
      <c r="E108" s="37" t="s">
        <v>510</v>
      </c>
      <c r="F108" s="34">
        <v>500</v>
      </c>
      <c r="G108" s="34" t="s">
        <v>334</v>
      </c>
      <c r="H108" s="37" t="s">
        <v>511</v>
      </c>
      <c r="I108" s="34">
        <v>500</v>
      </c>
      <c r="J108" s="34">
        <v>500</v>
      </c>
      <c r="K108" s="32"/>
      <c r="L108" s="32"/>
      <c r="M108" s="34"/>
      <c r="N108" s="34" t="s">
        <v>512</v>
      </c>
      <c r="O108" s="37" t="s">
        <v>513</v>
      </c>
      <c r="P108" s="34" t="s">
        <v>514</v>
      </c>
      <c r="Q108" s="36" t="s">
        <v>37</v>
      </c>
      <c r="R108" s="36" t="s">
        <v>38</v>
      </c>
      <c r="S108" s="36" t="s">
        <v>39</v>
      </c>
      <c r="T108" s="36" t="s">
        <v>40</v>
      </c>
      <c r="U108" s="32"/>
    </row>
    <row r="109" spans="1:21" s="6" customFormat="1" ht="84" customHeight="1">
      <c r="A109" s="34">
        <v>15</v>
      </c>
      <c r="B109" s="34" t="s">
        <v>28</v>
      </c>
      <c r="C109" s="37" t="s">
        <v>444</v>
      </c>
      <c r="D109" s="37" t="s">
        <v>515</v>
      </c>
      <c r="E109" s="37" t="s">
        <v>516</v>
      </c>
      <c r="F109" s="34">
        <v>500</v>
      </c>
      <c r="G109" s="34" t="s">
        <v>452</v>
      </c>
      <c r="H109" s="37" t="s">
        <v>517</v>
      </c>
      <c r="I109" s="34">
        <v>500</v>
      </c>
      <c r="J109" s="34"/>
      <c r="K109" s="32"/>
      <c r="L109" s="32"/>
      <c r="M109" s="34">
        <v>500</v>
      </c>
      <c r="N109" s="34" t="s">
        <v>512</v>
      </c>
      <c r="O109" s="37" t="s">
        <v>518</v>
      </c>
      <c r="P109" s="34" t="s">
        <v>519</v>
      </c>
      <c r="Q109" s="34" t="s">
        <v>37</v>
      </c>
      <c r="R109" s="34" t="s">
        <v>38</v>
      </c>
      <c r="S109" s="34" t="s">
        <v>39</v>
      </c>
      <c r="T109" s="34" t="s">
        <v>40</v>
      </c>
      <c r="U109" s="32"/>
    </row>
    <row r="110" spans="1:21" s="2" customFormat="1" ht="108">
      <c r="A110" s="34">
        <v>16</v>
      </c>
      <c r="B110" s="35" t="s">
        <v>28</v>
      </c>
      <c r="C110" s="37" t="s">
        <v>444</v>
      </c>
      <c r="D110" s="37" t="s">
        <v>520</v>
      </c>
      <c r="E110" s="37" t="s">
        <v>521</v>
      </c>
      <c r="F110" s="37">
        <v>1680.7</v>
      </c>
      <c r="G110" s="34" t="s">
        <v>269</v>
      </c>
      <c r="H110" s="34" t="s">
        <v>522</v>
      </c>
      <c r="I110" s="37">
        <v>1680.7</v>
      </c>
      <c r="J110" s="59"/>
      <c r="K110" s="59"/>
      <c r="L110" s="59"/>
      <c r="M110" s="37">
        <v>1680.7</v>
      </c>
      <c r="N110" s="34" t="s">
        <v>151</v>
      </c>
      <c r="O110" s="61" t="s">
        <v>523</v>
      </c>
      <c r="P110" s="34" t="s">
        <v>524</v>
      </c>
      <c r="Q110" s="36" t="s">
        <v>37</v>
      </c>
      <c r="R110" s="36" t="s">
        <v>38</v>
      </c>
      <c r="S110" s="36" t="s">
        <v>39</v>
      </c>
      <c r="T110" s="36" t="s">
        <v>40</v>
      </c>
      <c r="U110" s="34"/>
    </row>
    <row r="111" spans="1:21" s="1" customFormat="1" ht="30" customHeight="1">
      <c r="A111" s="32">
        <v>2</v>
      </c>
      <c r="B111" s="32"/>
      <c r="C111" s="32"/>
      <c r="D111" s="32" t="s">
        <v>525</v>
      </c>
      <c r="E111" s="32"/>
      <c r="F111" s="33"/>
      <c r="G111" s="32"/>
      <c r="H111" s="32"/>
      <c r="I111" s="32">
        <f>SUM(I112:I113)</f>
        <v>620</v>
      </c>
      <c r="J111" s="32">
        <f>SUM(J112:J113)</f>
        <v>216.23</v>
      </c>
      <c r="K111" s="32">
        <f>SUM(K112:K113)</f>
        <v>403.77</v>
      </c>
      <c r="L111" s="32">
        <f>SUM(L112:L113)</f>
        <v>0</v>
      </c>
      <c r="M111" s="32">
        <f>SUM(M112:M113)</f>
        <v>0</v>
      </c>
      <c r="N111" s="32"/>
      <c r="O111" s="32"/>
      <c r="P111" s="32"/>
      <c r="Q111" s="67"/>
      <c r="R111" s="66"/>
      <c r="S111" s="66"/>
      <c r="T111" s="66"/>
      <c r="U111" s="32"/>
    </row>
    <row r="112" spans="1:21" s="1" customFormat="1" ht="135">
      <c r="A112" s="34">
        <v>1</v>
      </c>
      <c r="B112" s="41" t="s">
        <v>28</v>
      </c>
      <c r="C112" s="37" t="s">
        <v>526</v>
      </c>
      <c r="D112" s="37" t="s">
        <v>527</v>
      </c>
      <c r="E112" s="37" t="s">
        <v>528</v>
      </c>
      <c r="F112" s="42" t="s">
        <v>529</v>
      </c>
      <c r="G112" s="37" t="s">
        <v>434</v>
      </c>
      <c r="H112" s="37" t="s">
        <v>435</v>
      </c>
      <c r="I112" s="37">
        <v>320</v>
      </c>
      <c r="J112" s="37">
        <v>166.23</v>
      </c>
      <c r="K112" s="34">
        <v>153.77</v>
      </c>
      <c r="L112" s="37"/>
      <c r="M112" s="37"/>
      <c r="N112" s="34" t="s">
        <v>530</v>
      </c>
      <c r="O112" s="34" t="s">
        <v>531</v>
      </c>
      <c r="P112" s="81" t="s">
        <v>532</v>
      </c>
      <c r="Q112" s="36" t="s">
        <v>52</v>
      </c>
      <c r="R112" s="36" t="s">
        <v>38</v>
      </c>
      <c r="S112" s="36" t="s">
        <v>39</v>
      </c>
      <c r="T112" s="36" t="s">
        <v>40</v>
      </c>
      <c r="U112" s="32"/>
    </row>
    <row r="113" spans="1:21" s="1" customFormat="1" ht="54">
      <c r="A113" s="34">
        <v>2</v>
      </c>
      <c r="B113" s="41" t="s">
        <v>28</v>
      </c>
      <c r="C113" s="37" t="s">
        <v>533</v>
      </c>
      <c r="D113" s="37" t="s">
        <v>534</v>
      </c>
      <c r="E113" s="37" t="s">
        <v>535</v>
      </c>
      <c r="F113" s="42">
        <v>300</v>
      </c>
      <c r="G113" s="37" t="s">
        <v>434</v>
      </c>
      <c r="H113" s="37" t="s">
        <v>435</v>
      </c>
      <c r="I113" s="37">
        <v>300</v>
      </c>
      <c r="J113" s="34">
        <v>50</v>
      </c>
      <c r="K113" s="34">
        <v>250</v>
      </c>
      <c r="L113" s="37"/>
      <c r="M113" s="37"/>
      <c r="N113" s="37" t="s">
        <v>536</v>
      </c>
      <c r="O113" s="61" t="s">
        <v>537</v>
      </c>
      <c r="P113" s="61" t="s">
        <v>537</v>
      </c>
      <c r="Q113" s="36" t="s">
        <v>37</v>
      </c>
      <c r="R113" s="36" t="s">
        <v>38</v>
      </c>
      <c r="S113" s="36" t="s">
        <v>39</v>
      </c>
      <c r="T113" s="36" t="s">
        <v>40</v>
      </c>
      <c r="U113" s="32"/>
    </row>
    <row r="114" spans="1:21" s="2" customFormat="1" ht="30" customHeight="1">
      <c r="A114" s="64">
        <v>1</v>
      </c>
      <c r="B114" s="34"/>
      <c r="C114" s="32"/>
      <c r="D114" s="32" t="s">
        <v>538</v>
      </c>
      <c r="E114" s="32"/>
      <c r="F114" s="33"/>
      <c r="G114" s="32"/>
      <c r="H114" s="32"/>
      <c r="I114" s="59">
        <f>SUM(I115)</f>
        <v>20</v>
      </c>
      <c r="J114" s="59">
        <f>SUM(J115)</f>
        <v>0</v>
      </c>
      <c r="K114" s="59">
        <f>SUM(K115)</f>
        <v>0</v>
      </c>
      <c r="L114" s="59">
        <f>SUM(L115)</f>
        <v>0</v>
      </c>
      <c r="M114" s="59">
        <f>SUM(M115)</f>
        <v>20</v>
      </c>
      <c r="N114" s="32"/>
      <c r="O114" s="34"/>
      <c r="P114" s="32"/>
      <c r="Q114" s="65"/>
      <c r="R114" s="66"/>
      <c r="S114" s="66"/>
      <c r="T114" s="66"/>
      <c r="U114" s="34"/>
    </row>
    <row r="115" spans="1:21" s="2" customFormat="1" ht="54">
      <c r="A115" s="41">
        <v>1</v>
      </c>
      <c r="B115" s="34" t="s">
        <v>28</v>
      </c>
      <c r="C115" s="37" t="s">
        <v>539</v>
      </c>
      <c r="D115" s="34" t="s">
        <v>540</v>
      </c>
      <c r="E115" s="34" t="s">
        <v>541</v>
      </c>
      <c r="F115" s="37">
        <v>20</v>
      </c>
      <c r="G115" s="34" t="s">
        <v>434</v>
      </c>
      <c r="H115" s="37" t="s">
        <v>435</v>
      </c>
      <c r="I115" s="37">
        <v>20</v>
      </c>
      <c r="J115" s="34"/>
      <c r="K115" s="37"/>
      <c r="L115" s="37"/>
      <c r="M115" s="37">
        <v>20</v>
      </c>
      <c r="N115" s="37" t="s">
        <v>542</v>
      </c>
      <c r="O115" s="37" t="s">
        <v>543</v>
      </c>
      <c r="P115" s="37" t="s">
        <v>543</v>
      </c>
      <c r="Q115" s="36" t="s">
        <v>37</v>
      </c>
      <c r="R115" s="36" t="s">
        <v>38</v>
      </c>
      <c r="S115" s="36" t="s">
        <v>39</v>
      </c>
      <c r="T115" s="36" t="s">
        <v>40</v>
      </c>
      <c r="U115" s="34"/>
    </row>
    <row r="116" spans="1:21" s="2" customFormat="1" ht="30" customHeight="1">
      <c r="A116" s="64">
        <v>3</v>
      </c>
      <c r="B116" s="32"/>
      <c r="C116" s="32"/>
      <c r="D116" s="32" t="s">
        <v>544</v>
      </c>
      <c r="E116" s="32"/>
      <c r="F116" s="33"/>
      <c r="G116" s="32"/>
      <c r="H116" s="32"/>
      <c r="I116" s="32">
        <f>SUM(I117:I119)</f>
        <v>2034.5099999999998</v>
      </c>
      <c r="J116" s="32">
        <f>SUM(J117:J119)</f>
        <v>1282.1399999999999</v>
      </c>
      <c r="K116" s="32">
        <f>SUM(K117:K119)</f>
        <v>283.53999999999996</v>
      </c>
      <c r="L116" s="32">
        <f>SUM(L117:L119)</f>
        <v>468.83</v>
      </c>
      <c r="M116" s="32">
        <f>SUM(M117:M119)</f>
        <v>0</v>
      </c>
      <c r="N116" s="32"/>
      <c r="O116" s="32"/>
      <c r="P116" s="32"/>
      <c r="Q116" s="65"/>
      <c r="R116" s="66"/>
      <c r="S116" s="66"/>
      <c r="T116" s="66"/>
      <c r="U116" s="34"/>
    </row>
    <row r="117" spans="1:21" s="2" customFormat="1" ht="84" customHeight="1">
      <c r="A117" s="41">
        <v>1</v>
      </c>
      <c r="B117" s="34" t="s">
        <v>28</v>
      </c>
      <c r="C117" s="37" t="s">
        <v>444</v>
      </c>
      <c r="D117" s="37" t="s">
        <v>545</v>
      </c>
      <c r="E117" s="37" t="s">
        <v>546</v>
      </c>
      <c r="F117" s="37">
        <v>1589.5</v>
      </c>
      <c r="G117" s="37" t="s">
        <v>434</v>
      </c>
      <c r="H117" s="37" t="s">
        <v>435</v>
      </c>
      <c r="I117" s="37">
        <v>1589.5</v>
      </c>
      <c r="J117" s="34">
        <v>1123.5</v>
      </c>
      <c r="K117" s="34">
        <v>50</v>
      </c>
      <c r="L117" s="37">
        <v>416</v>
      </c>
      <c r="M117" s="37"/>
      <c r="N117" s="37" t="s">
        <v>547</v>
      </c>
      <c r="O117" s="34" t="s">
        <v>548</v>
      </c>
      <c r="P117" s="34" t="s">
        <v>549</v>
      </c>
      <c r="Q117" s="36" t="s">
        <v>37</v>
      </c>
      <c r="R117" s="36" t="s">
        <v>38</v>
      </c>
      <c r="S117" s="36" t="s">
        <v>39</v>
      </c>
      <c r="T117" s="36" t="s">
        <v>40</v>
      </c>
      <c r="U117" s="34"/>
    </row>
    <row r="118" spans="1:21" s="2" customFormat="1" ht="66.75" customHeight="1">
      <c r="A118" s="41">
        <v>2</v>
      </c>
      <c r="B118" s="34" t="s">
        <v>28</v>
      </c>
      <c r="C118" s="37" t="s">
        <v>444</v>
      </c>
      <c r="D118" s="37" t="s">
        <v>550</v>
      </c>
      <c r="E118" s="37" t="s">
        <v>551</v>
      </c>
      <c r="F118" s="37">
        <v>286.37</v>
      </c>
      <c r="G118" s="37" t="s">
        <v>434</v>
      </c>
      <c r="H118" s="37" t="s">
        <v>435</v>
      </c>
      <c r="I118" s="37">
        <v>286.37</v>
      </c>
      <c r="J118" s="32"/>
      <c r="K118" s="34">
        <v>233.54</v>
      </c>
      <c r="L118" s="37">
        <v>52.83</v>
      </c>
      <c r="M118" s="37"/>
      <c r="N118" s="37" t="s">
        <v>547</v>
      </c>
      <c r="O118" s="34" t="s">
        <v>552</v>
      </c>
      <c r="P118" s="34" t="s">
        <v>553</v>
      </c>
      <c r="Q118" s="36" t="s">
        <v>37</v>
      </c>
      <c r="R118" s="36" t="s">
        <v>38</v>
      </c>
      <c r="S118" s="36" t="s">
        <v>39</v>
      </c>
      <c r="T118" s="36" t="s">
        <v>40</v>
      </c>
      <c r="U118" s="34"/>
    </row>
    <row r="119" spans="1:21" s="2" customFormat="1" ht="85.5" customHeight="1">
      <c r="A119" s="41">
        <v>3</v>
      </c>
      <c r="B119" s="34" t="s">
        <v>28</v>
      </c>
      <c r="C119" s="37" t="s">
        <v>444</v>
      </c>
      <c r="D119" s="37" t="s">
        <v>554</v>
      </c>
      <c r="E119" s="37" t="s">
        <v>555</v>
      </c>
      <c r="F119" s="37">
        <v>158.64</v>
      </c>
      <c r="G119" s="37" t="s">
        <v>434</v>
      </c>
      <c r="H119" s="37" t="s">
        <v>435</v>
      </c>
      <c r="I119" s="37">
        <v>158.64</v>
      </c>
      <c r="J119" s="37">
        <v>158.64</v>
      </c>
      <c r="K119" s="32"/>
      <c r="L119" s="37"/>
      <c r="M119" s="37"/>
      <c r="N119" s="37" t="s">
        <v>547</v>
      </c>
      <c r="O119" s="34" t="s">
        <v>556</v>
      </c>
      <c r="P119" s="34" t="s">
        <v>557</v>
      </c>
      <c r="Q119" s="36" t="s">
        <v>37</v>
      </c>
      <c r="R119" s="36" t="s">
        <v>38</v>
      </c>
      <c r="S119" s="36" t="s">
        <v>39</v>
      </c>
      <c r="T119" s="36" t="s">
        <v>40</v>
      </c>
      <c r="U119" s="34"/>
    </row>
    <row r="120" spans="1:21" s="2" customFormat="1" ht="30" customHeight="1">
      <c r="A120" s="32">
        <v>1</v>
      </c>
      <c r="B120" s="34"/>
      <c r="C120" s="37"/>
      <c r="D120" s="32" t="s">
        <v>558</v>
      </c>
      <c r="E120" s="32"/>
      <c r="F120" s="33"/>
      <c r="G120" s="32"/>
      <c r="H120" s="32"/>
      <c r="I120" s="59">
        <f>SUM(I121)</f>
        <v>58</v>
      </c>
      <c r="J120" s="59">
        <f>SUM(J121)</f>
        <v>58</v>
      </c>
      <c r="K120" s="59">
        <f>SUM(K121)</f>
        <v>0</v>
      </c>
      <c r="L120" s="59">
        <f>SUM(L121)</f>
        <v>0</v>
      </c>
      <c r="M120" s="59">
        <f>SUM(M121)</f>
        <v>0</v>
      </c>
      <c r="N120" s="34"/>
      <c r="O120" s="34"/>
      <c r="P120" s="34"/>
      <c r="Q120" s="65"/>
      <c r="R120" s="66"/>
      <c r="S120" s="66"/>
      <c r="T120" s="66"/>
      <c r="U120" s="34"/>
    </row>
    <row r="121" spans="1:21" s="1" customFormat="1" ht="114" customHeight="1">
      <c r="A121" s="34">
        <v>1</v>
      </c>
      <c r="B121" s="34" t="s">
        <v>28</v>
      </c>
      <c r="C121" s="37" t="s">
        <v>444</v>
      </c>
      <c r="D121" s="37" t="s">
        <v>559</v>
      </c>
      <c r="E121" s="37" t="s">
        <v>560</v>
      </c>
      <c r="F121" s="37">
        <v>58</v>
      </c>
      <c r="G121" s="34" t="s">
        <v>561</v>
      </c>
      <c r="H121" s="37" t="s">
        <v>561</v>
      </c>
      <c r="I121" s="37">
        <v>58</v>
      </c>
      <c r="J121" s="34">
        <v>58</v>
      </c>
      <c r="K121" s="32"/>
      <c r="L121" s="32"/>
      <c r="M121" s="59"/>
      <c r="N121" s="37" t="s">
        <v>562</v>
      </c>
      <c r="O121" s="37" t="s">
        <v>563</v>
      </c>
      <c r="P121" s="37" t="s">
        <v>564</v>
      </c>
      <c r="Q121" s="36" t="s">
        <v>52</v>
      </c>
      <c r="R121" s="36" t="s">
        <v>38</v>
      </c>
      <c r="S121" s="36" t="s">
        <v>39</v>
      </c>
      <c r="T121" s="36" t="s">
        <v>40</v>
      </c>
      <c r="U121" s="32"/>
    </row>
    <row r="122" spans="1:21" s="4" customFormat="1" ht="30" customHeight="1">
      <c r="A122" s="32">
        <f>A124+A125</f>
        <v>20</v>
      </c>
      <c r="B122" s="34"/>
      <c r="C122" s="37"/>
      <c r="D122" s="32" t="s">
        <v>565</v>
      </c>
      <c r="E122" s="32"/>
      <c r="F122" s="33"/>
      <c r="G122" s="32"/>
      <c r="H122" s="32"/>
      <c r="I122" s="59">
        <f>SUM(I124:I125)</f>
        <v>4102</v>
      </c>
      <c r="J122" s="59">
        <f>SUM(J124:J125)</f>
        <v>0</v>
      </c>
      <c r="K122" s="59">
        <f>SUM(K124:K125)</f>
        <v>885.13</v>
      </c>
      <c r="L122" s="59">
        <f>SUM(L124:L125)</f>
        <v>64.87</v>
      </c>
      <c r="M122" s="59">
        <f>SUM(M124:M125)</f>
        <v>3152</v>
      </c>
      <c r="N122" s="34"/>
      <c r="O122" s="34"/>
      <c r="P122" s="34"/>
      <c r="Q122" s="65"/>
      <c r="R122" s="66"/>
      <c r="S122" s="66"/>
      <c r="T122" s="66"/>
      <c r="U122" s="34"/>
    </row>
    <row r="123" spans="1:21" s="4" customFormat="1" ht="30" customHeight="1">
      <c r="A123" s="32">
        <v>1</v>
      </c>
      <c r="B123" s="34"/>
      <c r="C123" s="37"/>
      <c r="D123" s="71" t="s">
        <v>566</v>
      </c>
      <c r="E123" s="72"/>
      <c r="F123" s="72"/>
      <c r="G123" s="72"/>
      <c r="H123" s="73"/>
      <c r="I123" s="59">
        <v>3152</v>
      </c>
      <c r="J123" s="59"/>
      <c r="K123" s="59"/>
      <c r="L123" s="59"/>
      <c r="M123" s="59">
        <v>3152</v>
      </c>
      <c r="N123" s="34"/>
      <c r="O123" s="34"/>
      <c r="P123" s="34"/>
      <c r="Q123" s="65"/>
      <c r="R123" s="66"/>
      <c r="S123" s="66"/>
      <c r="T123" s="66"/>
      <c r="U123" s="34"/>
    </row>
    <row r="124" spans="1:21" s="4" customFormat="1" ht="54">
      <c r="A124" s="37">
        <v>1</v>
      </c>
      <c r="B124" s="37" t="s">
        <v>28</v>
      </c>
      <c r="C124" s="37" t="s">
        <v>567</v>
      </c>
      <c r="D124" s="37" t="s">
        <v>568</v>
      </c>
      <c r="E124" s="37" t="s">
        <v>569</v>
      </c>
      <c r="F124" s="37">
        <v>3152</v>
      </c>
      <c r="G124" s="37" t="s">
        <v>434</v>
      </c>
      <c r="H124" s="37" t="s">
        <v>435</v>
      </c>
      <c r="I124" s="37">
        <v>3152</v>
      </c>
      <c r="J124" s="37"/>
      <c r="K124" s="37"/>
      <c r="L124" s="37"/>
      <c r="M124" s="37">
        <v>3152</v>
      </c>
      <c r="N124" s="37" t="s">
        <v>570</v>
      </c>
      <c r="O124" s="37" t="s">
        <v>571</v>
      </c>
      <c r="P124" s="37" t="s">
        <v>571</v>
      </c>
      <c r="Q124" s="34" t="s">
        <v>37</v>
      </c>
      <c r="R124" s="34" t="s">
        <v>38</v>
      </c>
      <c r="S124" s="34" t="s">
        <v>39</v>
      </c>
      <c r="T124" s="34" t="s">
        <v>40</v>
      </c>
      <c r="U124" s="37"/>
    </row>
    <row r="125" spans="1:21" s="7" customFormat="1" ht="37.5" customHeight="1">
      <c r="A125" s="59">
        <v>19</v>
      </c>
      <c r="B125" s="59"/>
      <c r="C125" s="59"/>
      <c r="D125" s="71" t="s">
        <v>572</v>
      </c>
      <c r="E125" s="72"/>
      <c r="F125" s="72"/>
      <c r="G125" s="72"/>
      <c r="H125" s="73"/>
      <c r="I125" s="59">
        <f>SUM(I126:I144)</f>
        <v>950</v>
      </c>
      <c r="J125" s="59"/>
      <c r="K125" s="59">
        <f>SUM(K126:K144)</f>
        <v>885.13</v>
      </c>
      <c r="L125" s="59">
        <f>SUM(L126:L144)</f>
        <v>64.87</v>
      </c>
      <c r="M125" s="59"/>
      <c r="N125" s="59"/>
      <c r="O125" s="59"/>
      <c r="P125" s="59"/>
      <c r="Q125" s="32"/>
      <c r="R125" s="32"/>
      <c r="S125" s="32"/>
      <c r="T125" s="32"/>
      <c r="U125" s="59"/>
    </row>
    <row r="126" spans="1:21" s="8" customFormat="1" ht="171.75" customHeight="1">
      <c r="A126" s="37">
        <v>1</v>
      </c>
      <c r="B126" s="37" t="s">
        <v>28</v>
      </c>
      <c r="C126" s="37" t="s">
        <v>573</v>
      </c>
      <c r="D126" s="37" t="s">
        <v>574</v>
      </c>
      <c r="E126" s="37" t="s">
        <v>575</v>
      </c>
      <c r="F126" s="37">
        <v>50</v>
      </c>
      <c r="G126" s="37" t="s">
        <v>79</v>
      </c>
      <c r="H126" s="37" t="s">
        <v>576</v>
      </c>
      <c r="I126" s="37">
        <v>50</v>
      </c>
      <c r="J126" s="37"/>
      <c r="K126" s="37"/>
      <c r="L126" s="37">
        <v>50</v>
      </c>
      <c r="M126" s="37"/>
      <c r="N126" s="37" t="s">
        <v>577</v>
      </c>
      <c r="O126" s="37" t="s">
        <v>578</v>
      </c>
      <c r="P126" s="37" t="s">
        <v>579</v>
      </c>
      <c r="Q126" s="34" t="s">
        <v>39</v>
      </c>
      <c r="R126" s="36" t="s">
        <v>39</v>
      </c>
      <c r="S126" s="36" t="s">
        <v>40</v>
      </c>
      <c r="T126" s="36" t="s">
        <v>580</v>
      </c>
      <c r="U126" s="37"/>
    </row>
    <row r="127" spans="1:21" s="8" customFormat="1" ht="87" customHeight="1">
      <c r="A127" s="37">
        <v>2</v>
      </c>
      <c r="B127" s="37" t="s">
        <v>28</v>
      </c>
      <c r="C127" s="37" t="s">
        <v>573</v>
      </c>
      <c r="D127" s="37" t="s">
        <v>581</v>
      </c>
      <c r="E127" s="37" t="s">
        <v>582</v>
      </c>
      <c r="F127" s="37">
        <v>50</v>
      </c>
      <c r="G127" s="37" t="s">
        <v>79</v>
      </c>
      <c r="H127" s="37" t="s">
        <v>583</v>
      </c>
      <c r="I127" s="37">
        <v>50</v>
      </c>
      <c r="J127" s="37"/>
      <c r="K127" s="37">
        <v>35.13</v>
      </c>
      <c r="L127" s="37">
        <v>14.87</v>
      </c>
      <c r="M127" s="37"/>
      <c r="N127" s="37" t="s">
        <v>577</v>
      </c>
      <c r="O127" s="37" t="s">
        <v>584</v>
      </c>
      <c r="P127" s="37" t="s">
        <v>585</v>
      </c>
      <c r="Q127" s="34" t="s">
        <v>39</v>
      </c>
      <c r="R127" s="36" t="s">
        <v>39</v>
      </c>
      <c r="S127" s="36" t="s">
        <v>40</v>
      </c>
      <c r="T127" s="36" t="s">
        <v>580</v>
      </c>
      <c r="U127" s="37"/>
    </row>
    <row r="128" spans="1:21" s="8" customFormat="1" ht="66.75" customHeight="1">
      <c r="A128" s="37">
        <v>3</v>
      </c>
      <c r="B128" s="37" t="s">
        <v>28</v>
      </c>
      <c r="C128" s="37" t="s">
        <v>573</v>
      </c>
      <c r="D128" s="37" t="s">
        <v>586</v>
      </c>
      <c r="E128" s="37" t="s">
        <v>587</v>
      </c>
      <c r="F128" s="37">
        <v>50</v>
      </c>
      <c r="G128" s="37" t="s">
        <v>72</v>
      </c>
      <c r="H128" s="37" t="s">
        <v>588</v>
      </c>
      <c r="I128" s="37">
        <v>50</v>
      </c>
      <c r="J128" s="37"/>
      <c r="K128" s="37">
        <v>50</v>
      </c>
      <c r="L128" s="37"/>
      <c r="M128" s="37"/>
      <c r="N128" s="37" t="s">
        <v>577</v>
      </c>
      <c r="O128" s="37" t="s">
        <v>589</v>
      </c>
      <c r="P128" s="37" t="s">
        <v>590</v>
      </c>
      <c r="Q128" s="34" t="s">
        <v>39</v>
      </c>
      <c r="R128" s="36" t="s">
        <v>39</v>
      </c>
      <c r="S128" s="36" t="s">
        <v>40</v>
      </c>
      <c r="T128" s="36" t="s">
        <v>580</v>
      </c>
      <c r="U128" s="37"/>
    </row>
    <row r="129" spans="1:21" s="8" customFormat="1" ht="57" customHeight="1">
      <c r="A129" s="37">
        <v>4</v>
      </c>
      <c r="B129" s="37" t="s">
        <v>28</v>
      </c>
      <c r="C129" s="37" t="s">
        <v>573</v>
      </c>
      <c r="D129" s="37" t="s">
        <v>591</v>
      </c>
      <c r="E129" s="37" t="s">
        <v>592</v>
      </c>
      <c r="F129" s="37">
        <v>50</v>
      </c>
      <c r="G129" s="37" t="s">
        <v>142</v>
      </c>
      <c r="H129" s="37" t="s">
        <v>593</v>
      </c>
      <c r="I129" s="37">
        <v>50</v>
      </c>
      <c r="J129" s="37"/>
      <c r="K129" s="37">
        <v>50</v>
      </c>
      <c r="L129" s="37"/>
      <c r="M129" s="37"/>
      <c r="N129" s="37" t="s">
        <v>577</v>
      </c>
      <c r="O129" s="37" t="s">
        <v>594</v>
      </c>
      <c r="P129" s="37" t="s">
        <v>595</v>
      </c>
      <c r="Q129" s="34" t="s">
        <v>39</v>
      </c>
      <c r="R129" s="36" t="s">
        <v>39</v>
      </c>
      <c r="S129" s="36" t="s">
        <v>40</v>
      </c>
      <c r="T129" s="36" t="s">
        <v>580</v>
      </c>
      <c r="U129" s="37"/>
    </row>
    <row r="130" spans="1:21" s="8" customFormat="1" ht="57" customHeight="1">
      <c r="A130" s="37">
        <v>5</v>
      </c>
      <c r="B130" s="37" t="s">
        <v>28</v>
      </c>
      <c r="C130" s="37" t="s">
        <v>573</v>
      </c>
      <c r="D130" s="37" t="s">
        <v>596</v>
      </c>
      <c r="E130" s="37" t="s">
        <v>597</v>
      </c>
      <c r="F130" s="37">
        <v>50</v>
      </c>
      <c r="G130" s="37" t="s">
        <v>142</v>
      </c>
      <c r="H130" s="37" t="s">
        <v>598</v>
      </c>
      <c r="I130" s="37">
        <v>50</v>
      </c>
      <c r="J130" s="37"/>
      <c r="K130" s="37">
        <v>50</v>
      </c>
      <c r="L130" s="37"/>
      <c r="M130" s="37"/>
      <c r="N130" s="37" t="s">
        <v>577</v>
      </c>
      <c r="O130" s="37" t="s">
        <v>599</v>
      </c>
      <c r="P130" s="37" t="s">
        <v>600</v>
      </c>
      <c r="Q130" s="34" t="s">
        <v>39</v>
      </c>
      <c r="R130" s="36" t="s">
        <v>39</v>
      </c>
      <c r="S130" s="36" t="s">
        <v>40</v>
      </c>
      <c r="T130" s="36" t="s">
        <v>580</v>
      </c>
      <c r="U130" s="37"/>
    </row>
    <row r="131" spans="1:21" s="8" customFormat="1" ht="82.5" customHeight="1">
      <c r="A131" s="37">
        <v>6</v>
      </c>
      <c r="B131" s="37" t="s">
        <v>28</v>
      </c>
      <c r="C131" s="37" t="s">
        <v>573</v>
      </c>
      <c r="D131" s="37" t="s">
        <v>601</v>
      </c>
      <c r="E131" s="37" t="s">
        <v>602</v>
      </c>
      <c r="F131" s="37">
        <v>50</v>
      </c>
      <c r="G131" s="37" t="s">
        <v>269</v>
      </c>
      <c r="H131" s="37" t="s">
        <v>603</v>
      </c>
      <c r="I131" s="37">
        <v>50</v>
      </c>
      <c r="J131" s="37"/>
      <c r="K131" s="37">
        <v>50</v>
      </c>
      <c r="L131" s="37"/>
      <c r="M131" s="37"/>
      <c r="N131" s="37" t="s">
        <v>577</v>
      </c>
      <c r="O131" s="37" t="s">
        <v>604</v>
      </c>
      <c r="P131" s="37" t="s">
        <v>605</v>
      </c>
      <c r="Q131" s="34" t="s">
        <v>39</v>
      </c>
      <c r="R131" s="36" t="s">
        <v>39</v>
      </c>
      <c r="S131" s="36" t="s">
        <v>40</v>
      </c>
      <c r="T131" s="36" t="s">
        <v>580</v>
      </c>
      <c r="U131" s="37"/>
    </row>
    <row r="132" spans="1:21" s="8" customFormat="1" ht="57" customHeight="1">
      <c r="A132" s="37">
        <v>7</v>
      </c>
      <c r="B132" s="37" t="s">
        <v>28</v>
      </c>
      <c r="C132" s="37" t="s">
        <v>573</v>
      </c>
      <c r="D132" s="37" t="s">
        <v>606</v>
      </c>
      <c r="E132" s="37" t="s">
        <v>607</v>
      </c>
      <c r="F132" s="37">
        <v>50</v>
      </c>
      <c r="G132" s="37" t="s">
        <v>161</v>
      </c>
      <c r="H132" s="37" t="s">
        <v>608</v>
      </c>
      <c r="I132" s="37">
        <v>50</v>
      </c>
      <c r="J132" s="37"/>
      <c r="K132" s="37">
        <v>50</v>
      </c>
      <c r="L132" s="37"/>
      <c r="M132" s="37"/>
      <c r="N132" s="37" t="s">
        <v>577</v>
      </c>
      <c r="O132" s="37" t="s">
        <v>609</v>
      </c>
      <c r="P132" s="37" t="s">
        <v>610</v>
      </c>
      <c r="Q132" s="34" t="s">
        <v>39</v>
      </c>
      <c r="R132" s="36" t="s">
        <v>39</v>
      </c>
      <c r="S132" s="36" t="s">
        <v>40</v>
      </c>
      <c r="T132" s="36" t="s">
        <v>580</v>
      </c>
      <c r="U132" s="37"/>
    </row>
    <row r="133" spans="1:21" s="8" customFormat="1" ht="57" customHeight="1">
      <c r="A133" s="37">
        <v>8</v>
      </c>
      <c r="B133" s="37" t="s">
        <v>28</v>
      </c>
      <c r="C133" s="37" t="s">
        <v>573</v>
      </c>
      <c r="D133" s="37" t="s">
        <v>611</v>
      </c>
      <c r="E133" s="37" t="s">
        <v>607</v>
      </c>
      <c r="F133" s="37">
        <v>50</v>
      </c>
      <c r="G133" s="37" t="s">
        <v>161</v>
      </c>
      <c r="H133" s="37" t="s">
        <v>612</v>
      </c>
      <c r="I133" s="37">
        <v>50</v>
      </c>
      <c r="J133" s="37"/>
      <c r="K133" s="37">
        <v>50</v>
      </c>
      <c r="L133" s="37"/>
      <c r="M133" s="37"/>
      <c r="N133" s="37" t="s">
        <v>577</v>
      </c>
      <c r="O133" s="37" t="s">
        <v>613</v>
      </c>
      <c r="P133" s="37" t="s">
        <v>614</v>
      </c>
      <c r="Q133" s="34" t="s">
        <v>39</v>
      </c>
      <c r="R133" s="36" t="s">
        <v>39</v>
      </c>
      <c r="S133" s="36" t="s">
        <v>40</v>
      </c>
      <c r="T133" s="36" t="s">
        <v>580</v>
      </c>
      <c r="U133" s="37"/>
    </row>
    <row r="134" spans="1:21" s="8" customFormat="1" ht="57" customHeight="1">
      <c r="A134" s="37">
        <v>9</v>
      </c>
      <c r="B134" s="37" t="s">
        <v>28</v>
      </c>
      <c r="C134" s="37" t="s">
        <v>573</v>
      </c>
      <c r="D134" s="37" t="s">
        <v>615</v>
      </c>
      <c r="E134" s="37" t="s">
        <v>616</v>
      </c>
      <c r="F134" s="37">
        <v>50</v>
      </c>
      <c r="G134" s="37" t="s">
        <v>452</v>
      </c>
      <c r="H134" s="37" t="s">
        <v>617</v>
      </c>
      <c r="I134" s="37">
        <v>50</v>
      </c>
      <c r="J134" s="37"/>
      <c r="K134" s="37">
        <v>50</v>
      </c>
      <c r="L134" s="37"/>
      <c r="M134" s="37"/>
      <c r="N134" s="37" t="s">
        <v>577</v>
      </c>
      <c r="O134" s="37" t="s">
        <v>618</v>
      </c>
      <c r="P134" s="37" t="s">
        <v>619</v>
      </c>
      <c r="Q134" s="34" t="s">
        <v>39</v>
      </c>
      <c r="R134" s="36" t="s">
        <v>39</v>
      </c>
      <c r="S134" s="36" t="s">
        <v>40</v>
      </c>
      <c r="T134" s="36" t="s">
        <v>580</v>
      </c>
      <c r="U134" s="37"/>
    </row>
    <row r="135" spans="1:21" s="8" customFormat="1" ht="148.5" customHeight="1">
      <c r="A135" s="37">
        <v>10</v>
      </c>
      <c r="B135" s="37" t="s">
        <v>28</v>
      </c>
      <c r="C135" s="37" t="s">
        <v>573</v>
      </c>
      <c r="D135" s="37" t="s">
        <v>620</v>
      </c>
      <c r="E135" s="37" t="s">
        <v>621</v>
      </c>
      <c r="F135" s="37">
        <v>50</v>
      </c>
      <c r="G135" s="37" t="s">
        <v>48</v>
      </c>
      <c r="H135" s="37" t="s">
        <v>622</v>
      </c>
      <c r="I135" s="37">
        <v>50</v>
      </c>
      <c r="J135" s="37"/>
      <c r="K135" s="37">
        <v>50</v>
      </c>
      <c r="L135" s="37"/>
      <c r="M135" s="37"/>
      <c r="N135" s="37" t="s">
        <v>577</v>
      </c>
      <c r="O135" s="37" t="s">
        <v>623</v>
      </c>
      <c r="P135" s="37" t="s">
        <v>624</v>
      </c>
      <c r="Q135" s="34" t="s">
        <v>39</v>
      </c>
      <c r="R135" s="36" t="s">
        <v>39</v>
      </c>
      <c r="S135" s="36" t="s">
        <v>40</v>
      </c>
      <c r="T135" s="36" t="s">
        <v>580</v>
      </c>
      <c r="U135" s="37"/>
    </row>
    <row r="136" spans="1:21" s="8" customFormat="1" ht="84.75" customHeight="1">
      <c r="A136" s="37">
        <v>11</v>
      </c>
      <c r="B136" s="37" t="s">
        <v>28</v>
      </c>
      <c r="C136" s="37" t="s">
        <v>573</v>
      </c>
      <c r="D136" s="37" t="s">
        <v>625</v>
      </c>
      <c r="E136" s="37" t="s">
        <v>626</v>
      </c>
      <c r="F136" s="37">
        <v>50</v>
      </c>
      <c r="G136" s="37" t="s">
        <v>48</v>
      </c>
      <c r="H136" s="37" t="s">
        <v>627</v>
      </c>
      <c r="I136" s="37">
        <v>50</v>
      </c>
      <c r="J136" s="37"/>
      <c r="K136" s="37">
        <v>50</v>
      </c>
      <c r="L136" s="37"/>
      <c r="M136" s="37"/>
      <c r="N136" s="37" t="s">
        <v>577</v>
      </c>
      <c r="O136" s="37" t="s">
        <v>628</v>
      </c>
      <c r="P136" s="37" t="s">
        <v>629</v>
      </c>
      <c r="Q136" s="34" t="s">
        <v>39</v>
      </c>
      <c r="R136" s="36" t="s">
        <v>39</v>
      </c>
      <c r="S136" s="36" t="s">
        <v>40</v>
      </c>
      <c r="T136" s="36" t="s">
        <v>580</v>
      </c>
      <c r="U136" s="37"/>
    </row>
    <row r="137" spans="1:21" s="8" customFormat="1" ht="57" customHeight="1">
      <c r="A137" s="37">
        <v>12</v>
      </c>
      <c r="B137" s="37" t="s">
        <v>28</v>
      </c>
      <c r="C137" s="37" t="s">
        <v>573</v>
      </c>
      <c r="D137" s="37" t="s">
        <v>630</v>
      </c>
      <c r="E137" s="37" t="s">
        <v>631</v>
      </c>
      <c r="F137" s="37">
        <v>50</v>
      </c>
      <c r="G137" s="37" t="s">
        <v>48</v>
      </c>
      <c r="H137" s="37" t="s">
        <v>632</v>
      </c>
      <c r="I137" s="37">
        <v>50</v>
      </c>
      <c r="J137" s="37"/>
      <c r="K137" s="37">
        <v>50</v>
      </c>
      <c r="L137" s="37"/>
      <c r="M137" s="37"/>
      <c r="N137" s="37" t="s">
        <v>577</v>
      </c>
      <c r="O137" s="37" t="s">
        <v>633</v>
      </c>
      <c r="P137" s="37" t="s">
        <v>634</v>
      </c>
      <c r="Q137" s="34" t="s">
        <v>39</v>
      </c>
      <c r="R137" s="36" t="s">
        <v>39</v>
      </c>
      <c r="S137" s="36" t="s">
        <v>40</v>
      </c>
      <c r="T137" s="36" t="s">
        <v>580</v>
      </c>
      <c r="U137" s="37"/>
    </row>
    <row r="138" spans="1:21" s="8" customFormat="1" ht="57" customHeight="1">
      <c r="A138" s="37">
        <v>13</v>
      </c>
      <c r="B138" s="37" t="s">
        <v>28</v>
      </c>
      <c r="C138" s="37" t="s">
        <v>573</v>
      </c>
      <c r="D138" s="37" t="s">
        <v>635</v>
      </c>
      <c r="E138" s="37" t="s">
        <v>636</v>
      </c>
      <c r="F138" s="37">
        <v>50</v>
      </c>
      <c r="G138" s="37" t="s">
        <v>217</v>
      </c>
      <c r="H138" s="37" t="s">
        <v>637</v>
      </c>
      <c r="I138" s="37">
        <v>50</v>
      </c>
      <c r="J138" s="37"/>
      <c r="K138" s="37">
        <v>50</v>
      </c>
      <c r="L138" s="37"/>
      <c r="M138" s="37"/>
      <c r="N138" s="37" t="s">
        <v>577</v>
      </c>
      <c r="O138" s="37" t="s">
        <v>638</v>
      </c>
      <c r="P138" s="37" t="s">
        <v>639</v>
      </c>
      <c r="Q138" s="34" t="s">
        <v>39</v>
      </c>
      <c r="R138" s="36" t="s">
        <v>39</v>
      </c>
      <c r="S138" s="36" t="s">
        <v>40</v>
      </c>
      <c r="T138" s="36" t="s">
        <v>580</v>
      </c>
      <c r="U138" s="37"/>
    </row>
    <row r="139" spans="1:21" s="8" customFormat="1" ht="57" customHeight="1">
      <c r="A139" s="37">
        <v>14</v>
      </c>
      <c r="B139" s="37" t="s">
        <v>28</v>
      </c>
      <c r="C139" s="37" t="s">
        <v>573</v>
      </c>
      <c r="D139" s="37" t="s">
        <v>640</v>
      </c>
      <c r="E139" s="37" t="s">
        <v>641</v>
      </c>
      <c r="F139" s="37">
        <v>50</v>
      </c>
      <c r="G139" s="37" t="s">
        <v>97</v>
      </c>
      <c r="H139" s="37" t="s">
        <v>135</v>
      </c>
      <c r="I139" s="37">
        <v>50</v>
      </c>
      <c r="J139" s="37"/>
      <c r="K139" s="37">
        <v>50</v>
      </c>
      <c r="L139" s="37"/>
      <c r="M139" s="37"/>
      <c r="N139" s="37" t="s">
        <v>577</v>
      </c>
      <c r="O139" s="37" t="s">
        <v>642</v>
      </c>
      <c r="P139" s="37" t="s">
        <v>643</v>
      </c>
      <c r="Q139" s="34" t="s">
        <v>39</v>
      </c>
      <c r="R139" s="36" t="s">
        <v>39</v>
      </c>
      <c r="S139" s="36" t="s">
        <v>40</v>
      </c>
      <c r="T139" s="36" t="s">
        <v>580</v>
      </c>
      <c r="U139" s="37"/>
    </row>
    <row r="140" spans="1:21" s="8" customFormat="1" ht="57" customHeight="1">
      <c r="A140" s="37">
        <v>15</v>
      </c>
      <c r="B140" s="37" t="s">
        <v>28</v>
      </c>
      <c r="C140" s="37" t="s">
        <v>573</v>
      </c>
      <c r="D140" s="37" t="s">
        <v>644</v>
      </c>
      <c r="E140" s="37" t="s">
        <v>645</v>
      </c>
      <c r="F140" s="37">
        <v>50</v>
      </c>
      <c r="G140" s="37" t="s">
        <v>122</v>
      </c>
      <c r="H140" s="37" t="s">
        <v>646</v>
      </c>
      <c r="I140" s="37">
        <v>50</v>
      </c>
      <c r="J140" s="37"/>
      <c r="K140" s="37">
        <v>50</v>
      </c>
      <c r="L140" s="37"/>
      <c r="M140" s="37"/>
      <c r="N140" s="37" t="s">
        <v>577</v>
      </c>
      <c r="O140" s="37" t="s">
        <v>647</v>
      </c>
      <c r="P140" s="37" t="s">
        <v>648</v>
      </c>
      <c r="Q140" s="34" t="s">
        <v>39</v>
      </c>
      <c r="R140" s="36" t="s">
        <v>39</v>
      </c>
      <c r="S140" s="36" t="s">
        <v>40</v>
      </c>
      <c r="T140" s="36" t="s">
        <v>580</v>
      </c>
      <c r="U140" s="37"/>
    </row>
    <row r="141" spans="1:21" s="8" customFormat="1" ht="66.75" customHeight="1">
      <c r="A141" s="37">
        <v>16</v>
      </c>
      <c r="B141" s="37" t="s">
        <v>28</v>
      </c>
      <c r="C141" s="37" t="s">
        <v>573</v>
      </c>
      <c r="D141" s="37" t="s">
        <v>649</v>
      </c>
      <c r="E141" s="37" t="s">
        <v>650</v>
      </c>
      <c r="F141" s="37">
        <v>50</v>
      </c>
      <c r="G141" s="37" t="s">
        <v>122</v>
      </c>
      <c r="H141" s="37" t="s">
        <v>651</v>
      </c>
      <c r="I141" s="37">
        <v>50</v>
      </c>
      <c r="J141" s="37"/>
      <c r="K141" s="37">
        <v>50</v>
      </c>
      <c r="L141" s="37"/>
      <c r="M141" s="37"/>
      <c r="N141" s="37" t="s">
        <v>577</v>
      </c>
      <c r="O141" s="37" t="s">
        <v>652</v>
      </c>
      <c r="P141" s="37" t="s">
        <v>653</v>
      </c>
      <c r="Q141" s="34" t="s">
        <v>39</v>
      </c>
      <c r="R141" s="36" t="s">
        <v>39</v>
      </c>
      <c r="S141" s="36" t="s">
        <v>40</v>
      </c>
      <c r="T141" s="36" t="s">
        <v>580</v>
      </c>
      <c r="U141" s="37"/>
    </row>
    <row r="142" spans="1:21" s="8" customFormat="1" ht="57" customHeight="1">
      <c r="A142" s="37">
        <v>17</v>
      </c>
      <c r="B142" s="37" t="s">
        <v>28</v>
      </c>
      <c r="C142" s="37" t="s">
        <v>573</v>
      </c>
      <c r="D142" s="37" t="s">
        <v>654</v>
      </c>
      <c r="E142" s="37" t="s">
        <v>655</v>
      </c>
      <c r="F142" s="37">
        <v>50</v>
      </c>
      <c r="G142" s="37" t="s">
        <v>55</v>
      </c>
      <c r="H142" s="37" t="s">
        <v>656</v>
      </c>
      <c r="I142" s="37">
        <v>50</v>
      </c>
      <c r="J142" s="37"/>
      <c r="K142" s="37">
        <v>50</v>
      </c>
      <c r="L142" s="37"/>
      <c r="M142" s="37"/>
      <c r="N142" s="37" t="s">
        <v>577</v>
      </c>
      <c r="O142" s="37" t="s">
        <v>657</v>
      </c>
      <c r="P142" s="37" t="s">
        <v>658</v>
      </c>
      <c r="Q142" s="34" t="s">
        <v>39</v>
      </c>
      <c r="R142" s="36" t="s">
        <v>39</v>
      </c>
      <c r="S142" s="36" t="s">
        <v>40</v>
      </c>
      <c r="T142" s="36" t="s">
        <v>580</v>
      </c>
      <c r="U142" s="37"/>
    </row>
    <row r="143" spans="1:21" s="8" customFormat="1" ht="148.5" customHeight="1">
      <c r="A143" s="37">
        <v>18</v>
      </c>
      <c r="B143" s="37" t="s">
        <v>28</v>
      </c>
      <c r="C143" s="37" t="s">
        <v>573</v>
      </c>
      <c r="D143" s="37" t="s">
        <v>659</v>
      </c>
      <c r="E143" s="37" t="s">
        <v>660</v>
      </c>
      <c r="F143" s="37">
        <v>50</v>
      </c>
      <c r="G143" s="37" t="s">
        <v>334</v>
      </c>
      <c r="H143" s="37" t="s">
        <v>661</v>
      </c>
      <c r="I143" s="37">
        <v>50</v>
      </c>
      <c r="J143" s="37"/>
      <c r="K143" s="37">
        <v>50</v>
      </c>
      <c r="L143" s="37"/>
      <c r="M143" s="37"/>
      <c r="N143" s="37" t="s">
        <v>577</v>
      </c>
      <c r="O143" s="37" t="s">
        <v>662</v>
      </c>
      <c r="P143" s="37" t="s">
        <v>663</v>
      </c>
      <c r="Q143" s="34" t="s">
        <v>39</v>
      </c>
      <c r="R143" s="36" t="s">
        <v>39</v>
      </c>
      <c r="S143" s="36" t="s">
        <v>40</v>
      </c>
      <c r="T143" s="36" t="s">
        <v>580</v>
      </c>
      <c r="U143" s="37"/>
    </row>
    <row r="144" spans="1:21" s="8" customFormat="1" ht="54" customHeight="1">
      <c r="A144" s="37">
        <v>19</v>
      </c>
      <c r="B144" s="37" t="s">
        <v>28</v>
      </c>
      <c r="C144" s="37" t="s">
        <v>573</v>
      </c>
      <c r="D144" s="37" t="s">
        <v>664</v>
      </c>
      <c r="E144" s="37" t="s">
        <v>665</v>
      </c>
      <c r="F144" s="37">
        <v>50</v>
      </c>
      <c r="G144" s="37" t="s">
        <v>666</v>
      </c>
      <c r="H144" s="37" t="s">
        <v>667</v>
      </c>
      <c r="I144" s="37">
        <v>50</v>
      </c>
      <c r="J144" s="37"/>
      <c r="K144" s="37">
        <v>50</v>
      </c>
      <c r="L144" s="37"/>
      <c r="M144" s="37"/>
      <c r="N144" s="37" t="s">
        <v>577</v>
      </c>
      <c r="O144" s="37" t="s">
        <v>668</v>
      </c>
      <c r="P144" s="37" t="s">
        <v>669</v>
      </c>
      <c r="Q144" s="34" t="s">
        <v>39</v>
      </c>
      <c r="R144" s="36" t="s">
        <v>39</v>
      </c>
      <c r="S144" s="36" t="s">
        <v>40</v>
      </c>
      <c r="T144" s="36" t="s">
        <v>580</v>
      </c>
      <c r="U144" s="37"/>
    </row>
    <row r="145" spans="1:21" s="9" customFormat="1" ht="30" customHeight="1">
      <c r="A145" s="64">
        <v>2</v>
      </c>
      <c r="B145" s="34"/>
      <c r="C145" s="34"/>
      <c r="D145" s="32" t="s">
        <v>670</v>
      </c>
      <c r="E145" s="32"/>
      <c r="F145" s="33"/>
      <c r="G145" s="32"/>
      <c r="H145" s="32"/>
      <c r="I145" s="32">
        <f>SUM(I146:I147)</f>
        <v>514</v>
      </c>
      <c r="J145" s="32">
        <f>SUM(J146:J147)</f>
        <v>0</v>
      </c>
      <c r="K145" s="32">
        <f>SUM(K146:K147)</f>
        <v>0</v>
      </c>
      <c r="L145" s="32">
        <f>SUM(L146:L147)</f>
        <v>16</v>
      </c>
      <c r="M145" s="32">
        <f>SUM(M146:M147)</f>
        <v>498</v>
      </c>
      <c r="N145" s="34"/>
      <c r="O145" s="34"/>
      <c r="P145" s="34"/>
      <c r="Q145" s="65"/>
      <c r="R145" s="66"/>
      <c r="S145" s="66"/>
      <c r="T145" s="66"/>
      <c r="U145" s="34"/>
    </row>
    <row r="146" spans="1:21" s="2" customFormat="1" ht="54">
      <c r="A146" s="41">
        <v>1</v>
      </c>
      <c r="B146" s="34" t="s">
        <v>28</v>
      </c>
      <c r="C146" s="34" t="s">
        <v>671</v>
      </c>
      <c r="D146" s="37" t="s">
        <v>672</v>
      </c>
      <c r="E146" s="37" t="s">
        <v>673</v>
      </c>
      <c r="F146" s="37">
        <v>198</v>
      </c>
      <c r="G146" s="37" t="s">
        <v>434</v>
      </c>
      <c r="H146" s="37" t="s">
        <v>435</v>
      </c>
      <c r="I146" s="37">
        <v>198</v>
      </c>
      <c r="J146" s="32"/>
      <c r="K146" s="32"/>
      <c r="L146" s="32"/>
      <c r="M146" s="37">
        <v>198</v>
      </c>
      <c r="N146" s="34" t="s">
        <v>542</v>
      </c>
      <c r="O146" s="37" t="s">
        <v>674</v>
      </c>
      <c r="P146" s="37" t="s">
        <v>674</v>
      </c>
      <c r="Q146" s="36" t="s">
        <v>37</v>
      </c>
      <c r="R146" s="36" t="s">
        <v>38</v>
      </c>
      <c r="S146" s="36" t="s">
        <v>39</v>
      </c>
      <c r="T146" s="36" t="s">
        <v>40</v>
      </c>
      <c r="U146" s="34"/>
    </row>
    <row r="147" spans="1:21" s="2" customFormat="1" ht="66.75" customHeight="1">
      <c r="A147" s="41">
        <v>2</v>
      </c>
      <c r="B147" s="34" t="s">
        <v>28</v>
      </c>
      <c r="C147" s="34" t="s">
        <v>675</v>
      </c>
      <c r="D147" s="37" t="s">
        <v>676</v>
      </c>
      <c r="E147" s="37" t="s">
        <v>677</v>
      </c>
      <c r="F147" s="37">
        <v>316</v>
      </c>
      <c r="G147" s="37" t="s">
        <v>678</v>
      </c>
      <c r="H147" s="37" t="s">
        <v>678</v>
      </c>
      <c r="I147" s="37">
        <v>316</v>
      </c>
      <c r="J147" s="32"/>
      <c r="K147" s="34"/>
      <c r="L147" s="34">
        <v>16</v>
      </c>
      <c r="M147" s="37">
        <v>300</v>
      </c>
      <c r="N147" s="34" t="s">
        <v>542</v>
      </c>
      <c r="O147" s="34" t="s">
        <v>679</v>
      </c>
      <c r="P147" s="34" t="s">
        <v>680</v>
      </c>
      <c r="Q147" s="36" t="s">
        <v>37</v>
      </c>
      <c r="R147" s="36" t="s">
        <v>38</v>
      </c>
      <c r="S147" s="36" t="s">
        <v>39</v>
      </c>
      <c r="T147" s="36" t="s">
        <v>40</v>
      </c>
      <c r="U147" s="34"/>
    </row>
    <row r="150" ht="16.5" customHeight="1"/>
  </sheetData>
  <sheetProtection/>
  <autoFilter ref="A5:U147"/>
  <mergeCells count="36">
    <mergeCell ref="A1:B1"/>
    <mergeCell ref="A2:U2"/>
    <mergeCell ref="I4:M4"/>
    <mergeCell ref="Q4:T4"/>
    <mergeCell ref="D6:H6"/>
    <mergeCell ref="D7:H7"/>
    <mergeCell ref="D8:H8"/>
    <mergeCell ref="D25:H25"/>
    <mergeCell ref="D28:H28"/>
    <mergeCell ref="B29:H29"/>
    <mergeCell ref="B71:H71"/>
    <mergeCell ref="B84:H84"/>
    <mergeCell ref="D86:H86"/>
    <mergeCell ref="D90:H90"/>
    <mergeCell ref="D93:H93"/>
    <mergeCell ref="D94:H94"/>
    <mergeCell ref="D111:H111"/>
    <mergeCell ref="D114:H114"/>
    <mergeCell ref="D116:H116"/>
    <mergeCell ref="D120:H120"/>
    <mergeCell ref="D122:H122"/>
    <mergeCell ref="D123:H123"/>
    <mergeCell ref="D125:H125"/>
    <mergeCell ref="D145:H145"/>
    <mergeCell ref="A4:A5"/>
    <mergeCell ref="B4:B5"/>
    <mergeCell ref="C4:C5"/>
    <mergeCell ref="D4:D5"/>
    <mergeCell ref="E4:E5"/>
    <mergeCell ref="F4:F5"/>
    <mergeCell ref="G4:G5"/>
    <mergeCell ref="H4:H5"/>
    <mergeCell ref="N4:N5"/>
    <mergeCell ref="O4:O5"/>
    <mergeCell ref="P4:P5"/>
    <mergeCell ref="U4:U5"/>
  </mergeCells>
  <printOptions horizontalCentered="1"/>
  <pageMargins left="0.275" right="0.275" top="0.4722222222222222" bottom="0.5902777777777778" header="0.5118055555555555" footer="0.5118055555555555"/>
  <pageSetup firstPageNumber="16" useFirstPageNumber="1" fitToHeight="0" horizontalDpi="600" verticalDpi="600" orientation="landscape" paperSize="8" scale="94"/>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Destiny</cp:lastModifiedBy>
  <cp:lastPrinted>2022-03-01T15:10:24Z</cp:lastPrinted>
  <dcterms:created xsi:type="dcterms:W3CDTF">2016-11-29T02:46:11Z</dcterms:created>
  <dcterms:modified xsi:type="dcterms:W3CDTF">2023-10-12T03:06:39Z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2052-11.1.0.15319</vt:lpwstr>
  </property>
  <property fmtid="{D5CDD505-2E9C-101B-9397-08002B2CF9AE}" pid="4" name="KSOReadingLayo">
    <vt:bool>false</vt:bool>
  </property>
  <property fmtid="{D5CDD505-2E9C-101B-9397-08002B2CF9AE}" pid="5" name="I">
    <vt:lpwstr>19C8E17DD519447AA2E924B29BD47E4F_13</vt:lpwstr>
  </property>
</Properties>
</file>